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fileSharing readOnlyRecommended="1"/>
  <workbookPr defaultThemeVersion="124226"/>
  <mc:AlternateContent xmlns:mc="http://schemas.openxmlformats.org/markup-compatibility/2006">
    <mc:Choice Requires="x15">
      <x15ac:absPath xmlns:x15ac="http://schemas.microsoft.com/office/spreadsheetml/2010/11/ac" url="Q:\Ontwikkeling\Events\E18-0009 ErP  verbod AC service pompen per 1-1-2020\Renewables documenten\Selectietools\"/>
    </mc:Choice>
  </mc:AlternateContent>
  <xr:revisionPtr revIDLastSave="0" documentId="8_{697ECE97-AC3B-4DB0-972C-38B4276B2300}" xr6:coauthVersionLast="46" xr6:coauthVersionMax="46" xr10:uidLastSave="{00000000-0000-0000-0000-000000000000}"/>
  <bookViews>
    <workbookView xWindow="-120" yWindow="-120" windowWidth="38640" windowHeight="21240" tabRatio="907" xr2:uid="{00000000-000D-0000-FFFF-FFFF00000000}"/>
  </bookViews>
  <sheets>
    <sheet name="Selectietool" sheetId="22" r:id="rId1"/>
    <sheet name="Revisielijst" sheetId="23" r:id="rId2"/>
    <sheet name="Data" sheetId="19" r:id="rId3"/>
  </sheets>
  <definedNames>
    <definedName name="_xlnm._FilterDatabase" localSheetId="2" hidden="1">Data!$A$1:$K$92</definedName>
    <definedName name="WPU10.">#REF!</definedName>
    <definedName name="WPU3c">Data!$C$6:$C$7</definedName>
    <definedName name="WPU3CO">Data!$C$23:$C$25</definedName>
    <definedName name="WPU3CS">Data!$C$6:$C$7</definedName>
    <definedName name="WPU3i">#REF!</definedName>
    <definedName name="WPU3iS">Data!$C$3:$C$5</definedName>
    <definedName name="WPU55C">Data!$C$42:$C$43</definedName>
    <definedName name="WPU55C.">Data!$C$63:$C$64</definedName>
    <definedName name="WPU55CE">Data!$C$72:$C$73</definedName>
    <definedName name="WPU55CO">Data!$C$74:$C$76</definedName>
    <definedName name="WPU55i">Data!$C$39:$C$41</definedName>
    <definedName name="WPU55iCO">Data!$C$54:$C$56</definedName>
    <definedName name="WPU55iE">Data!$C$69:$C$71</definedName>
    <definedName name="WPU5C">#REF!</definedName>
    <definedName name="WPU5C230V">Data!$C$31:$C$32</definedName>
    <definedName name="WPU5CO">Data!$C$26:$C$28</definedName>
    <definedName name="WPU5CO.">Data!$C$36:$C$38</definedName>
    <definedName name="WPU5CO230V">Data!$C$33:$C$35</definedName>
    <definedName name="WPU5CS">Data!$C$11:$C$12</definedName>
    <definedName name="WPU5CS.">Data!$C$21:$C$22</definedName>
    <definedName name="WPU5i">#REF!</definedName>
    <definedName name="WPU5i230V">Data!$C$13:$C$15</definedName>
    <definedName name="WPU5iS">Data!$C$8:$C$10</definedName>
    <definedName name="WPU5iS.">Data!$C$18:$C$20</definedName>
    <definedName name="WPU6.">#REF!</definedName>
    <definedName name="WPU65C">Data!$C$47:$C$48</definedName>
    <definedName name="WPU65C.">Data!$C$65:$C$66</definedName>
    <definedName name="WPU65CE">Data!$C$80:$C$81</definedName>
    <definedName name="WPU65CO">Data!$C$82:$C$84</definedName>
    <definedName name="WPU65i">Data!$C$44:$C$46</definedName>
    <definedName name="WPU65iCO">Data!$C$57:$C$59</definedName>
    <definedName name="WPU65iE">Data!$C$77:$C$79</definedName>
    <definedName name="WPU6c">#REF!</definedName>
    <definedName name="WPU6E">#REF!</definedName>
    <definedName name="WPU6ER">#REF!</definedName>
    <definedName name="WPU6Esp">#REF!</definedName>
    <definedName name="WPU75C">Data!$C$52:$C$53</definedName>
    <definedName name="WPU75C.">Data!$C$67:$C$68</definedName>
    <definedName name="WPU75CE">Data!$C$88:$C$89</definedName>
    <definedName name="WPU75CO">Data!$C$90:$C$92</definedName>
    <definedName name="WPU75i">Data!$C$49:$C$51</definedName>
    <definedName name="WPU75iCO">Data!$C$60:$C$62</definedName>
    <definedName name="WPU75iE">Data!$C$85:$C$87</definedName>
    <definedName name="WPU8.">#REF!</definedName>
    <definedName name="WPU8c">#REF!</definedName>
    <definedName name="WPU8E">#REF!</definedName>
    <definedName name="WPU8ER">#REF!</definedName>
    <definedName name="WPU8Es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5" i="19" l="1"/>
  <c r="B92" i="19" l="1"/>
  <c r="A92" i="19"/>
  <c r="D92" i="19" s="1"/>
  <c r="B89" i="19"/>
  <c r="A89" i="19"/>
  <c r="D89" i="19" s="1"/>
  <c r="B87" i="19"/>
  <c r="A87" i="19"/>
  <c r="D87" i="19" s="1"/>
  <c r="B84" i="19"/>
  <c r="A84" i="19"/>
  <c r="D84" i="19" s="1"/>
  <c r="B81" i="19"/>
  <c r="A81" i="19"/>
  <c r="D81" i="19" s="1"/>
  <c r="B79" i="19"/>
  <c r="A79" i="19"/>
  <c r="D79" i="19" s="1"/>
  <c r="B76" i="19"/>
  <c r="A76" i="19"/>
  <c r="D76" i="19" s="1"/>
  <c r="B73" i="19"/>
  <c r="A73" i="19"/>
  <c r="D73" i="19" s="1"/>
  <c r="B71" i="19"/>
  <c r="A71" i="19"/>
  <c r="D71" i="19" s="1"/>
  <c r="B68" i="19"/>
  <c r="A68" i="19"/>
  <c r="D68" i="19" s="1"/>
  <c r="B66" i="19"/>
  <c r="A66" i="19"/>
  <c r="D66" i="19" s="1"/>
  <c r="B64" i="19"/>
  <c r="A64" i="19"/>
  <c r="D64" i="19" s="1"/>
  <c r="B62" i="19"/>
  <c r="A62" i="19"/>
  <c r="D62" i="19" s="1"/>
  <c r="B59" i="19"/>
  <c r="A59" i="19"/>
  <c r="D59" i="19" s="1"/>
  <c r="B56" i="19"/>
  <c r="A56" i="19"/>
  <c r="D56" i="19" s="1"/>
  <c r="B53" i="19"/>
  <c r="A53" i="19"/>
  <c r="D53" i="19" s="1"/>
  <c r="B51" i="19"/>
  <c r="A51" i="19"/>
  <c r="D51" i="19" s="1"/>
  <c r="B48" i="19"/>
  <c r="A48" i="19"/>
  <c r="D48" i="19" s="1"/>
  <c r="B46" i="19"/>
  <c r="A46" i="19"/>
  <c r="D46" i="19" s="1"/>
  <c r="B43" i="19"/>
  <c r="A43" i="19"/>
  <c r="D43" i="19" s="1"/>
  <c r="B41" i="19"/>
  <c r="A41" i="19"/>
  <c r="D41" i="19" s="1"/>
  <c r="B38" i="19"/>
  <c r="A38" i="19"/>
  <c r="D38" i="19" s="1"/>
  <c r="B35" i="19"/>
  <c r="A35" i="19"/>
  <c r="D35" i="19" s="1"/>
  <c r="B32" i="19"/>
  <c r="A32" i="19"/>
  <c r="D32" i="19" s="1"/>
  <c r="B30" i="19"/>
  <c r="A30" i="19"/>
  <c r="D30" i="19" s="1"/>
  <c r="B28" i="19"/>
  <c r="A28" i="19"/>
  <c r="D28" i="19" s="1"/>
  <c r="B25" i="19"/>
  <c r="A25" i="19"/>
  <c r="D25" i="19" s="1"/>
  <c r="B22" i="19"/>
  <c r="A22" i="19"/>
  <c r="D22" i="19" s="1"/>
  <c r="B20" i="19"/>
  <c r="A20" i="19"/>
  <c r="D20" i="19" s="1"/>
  <c r="B17" i="19"/>
  <c r="A17" i="19"/>
  <c r="D17" i="19" s="1"/>
  <c r="B14" i="19"/>
  <c r="A14" i="19"/>
  <c r="D14" i="19" s="1"/>
  <c r="B12" i="19"/>
  <c r="A12" i="19"/>
  <c r="D12" i="19" s="1"/>
  <c r="B10" i="19"/>
  <c r="A10" i="19"/>
  <c r="D10" i="19" s="1"/>
  <c r="B7" i="19"/>
  <c r="A7" i="19"/>
  <c r="D7" i="19" s="1"/>
  <c r="B5" i="19"/>
  <c r="A5" i="19"/>
  <c r="D13" i="19"/>
  <c r="D9" i="19"/>
  <c r="D6" i="19"/>
  <c r="D4" i="19" l="1"/>
  <c r="B5" i="22" l="1"/>
  <c r="H6" i="22" s="1"/>
  <c r="D5" i="22" s="1"/>
  <c r="D5" i="19" l="1"/>
  <c r="D8" i="19"/>
  <c r="D11" i="19"/>
  <c r="D15" i="19"/>
  <c r="D16" i="19"/>
  <c r="D18" i="19"/>
  <c r="D19" i="19"/>
  <c r="D21" i="19"/>
  <c r="D23" i="19"/>
  <c r="D24" i="19"/>
  <c r="D26" i="19"/>
  <c r="D27" i="19"/>
  <c r="D29" i="19"/>
  <c r="D31" i="19"/>
  <c r="D33" i="19"/>
  <c r="D34" i="19"/>
  <c r="D36" i="19"/>
  <c r="D37" i="19"/>
  <c r="D39" i="19"/>
  <c r="D40" i="19"/>
  <c r="D42" i="19"/>
  <c r="D44" i="19"/>
  <c r="D45" i="19"/>
  <c r="D47" i="19"/>
  <c r="D49" i="19"/>
  <c r="D50" i="19"/>
  <c r="D52" i="19"/>
  <c r="D54" i="19"/>
  <c r="D55" i="19"/>
  <c r="D57" i="19"/>
  <c r="D58" i="19"/>
  <c r="D60" i="19"/>
  <c r="D61" i="19"/>
  <c r="D63" i="19"/>
  <c r="D65" i="19"/>
  <c r="D67" i="19"/>
  <c r="D69" i="19"/>
  <c r="D70" i="19"/>
  <c r="D72" i="19"/>
  <c r="D74" i="19"/>
  <c r="D77" i="19"/>
  <c r="D78" i="19"/>
  <c r="D80" i="19"/>
  <c r="D82" i="19"/>
  <c r="D83" i="19"/>
  <c r="D85" i="19"/>
  <c r="D86" i="19"/>
  <c r="D88" i="19"/>
  <c r="D90" i="19"/>
  <c r="D91" i="19"/>
  <c r="D3" i="19"/>
  <c r="E5" i="22" s="1"/>
  <c r="F5" i="22" l="1"/>
</calcChain>
</file>

<file path=xl/sharedStrings.xml><?xml version="1.0" encoding="utf-8"?>
<sst xmlns="http://schemas.openxmlformats.org/spreadsheetml/2006/main" count="692" uniqueCount="106">
  <si>
    <t>545-0050</t>
  </si>
  <si>
    <t>545-0051</t>
  </si>
  <si>
    <t>545-0053</t>
  </si>
  <si>
    <t>545-0054</t>
  </si>
  <si>
    <t>545-0055</t>
  </si>
  <si>
    <t>545-0056</t>
  </si>
  <si>
    <t>545-0073</t>
  </si>
  <si>
    <t>545-0074</t>
  </si>
  <si>
    <t>545-0080</t>
  </si>
  <si>
    <t>545-0082</t>
  </si>
  <si>
    <t>545-0071</t>
  </si>
  <si>
    <t>545-0076</t>
  </si>
  <si>
    <t>545-0087</t>
  </si>
  <si>
    <t>545-0086</t>
  </si>
  <si>
    <t>545-0060</t>
  </si>
  <si>
    <t>545-0064</t>
  </si>
  <si>
    <t>545-0061</t>
  </si>
  <si>
    <t>545-0065</t>
  </si>
  <si>
    <t>545-0062</t>
  </si>
  <si>
    <t>545-0066</t>
  </si>
  <si>
    <t>545-0084</t>
  </si>
  <si>
    <t>545-0085</t>
  </si>
  <si>
    <t>545-0088</t>
  </si>
  <si>
    <t>545-0077</t>
  </si>
  <si>
    <t>545-0078</t>
  </si>
  <si>
    <t>545-0079</t>
  </si>
  <si>
    <t>545-0067</t>
  </si>
  <si>
    <t>545-0090</t>
  </si>
  <si>
    <t>545-0057</t>
  </si>
  <si>
    <t>545-0068</t>
  </si>
  <si>
    <t>545-0091</t>
  </si>
  <si>
    <t>545-0058</t>
  </si>
  <si>
    <t>545-0069</t>
  </si>
  <si>
    <t>545-0092</t>
  </si>
  <si>
    <t>545-0059</t>
  </si>
  <si>
    <t>Servicepart</t>
  </si>
  <si>
    <t>Model</t>
  </si>
  <si>
    <t>Soort pomp</t>
  </si>
  <si>
    <t>CV pomp</t>
  </si>
  <si>
    <t>Bron pomp</t>
  </si>
  <si>
    <t xml:space="preserve"> --&gt;</t>
  </si>
  <si>
    <t>Artikelnummer ID</t>
  </si>
  <si>
    <t>Servicepart ter vervanging</t>
  </si>
  <si>
    <t>WPU model</t>
  </si>
  <si>
    <t>545-0610</t>
  </si>
  <si>
    <t>Oude servicepart 
(te vervangen)</t>
  </si>
  <si>
    <t>Eindartikel</t>
  </si>
  <si>
    <t>Voer hier in of selecteer:</t>
  </si>
  <si>
    <r>
      <t xml:space="preserve">WPU 2G &amp; 3G selectietool 
</t>
    </r>
    <r>
      <rPr>
        <sz val="16"/>
        <color theme="1"/>
        <rFont val="Calibri"/>
        <family val="2"/>
        <scheme val="minor"/>
      </rPr>
      <t>Vervangende serviceparts</t>
    </r>
  </si>
  <si>
    <t>WPU3iS</t>
  </si>
  <si>
    <t>WPU3CS</t>
  </si>
  <si>
    <t>WPU5iS</t>
  </si>
  <si>
    <t>WPU5CS</t>
  </si>
  <si>
    <t>WPU5i230V</t>
  </si>
  <si>
    <t>WPU5C230V</t>
  </si>
  <si>
    <t>WPU3CO</t>
  </si>
  <si>
    <t>WPU5CO</t>
  </si>
  <si>
    <t>WPU5CO230V</t>
  </si>
  <si>
    <t>WPU55i</t>
  </si>
  <si>
    <t>WPU55C</t>
  </si>
  <si>
    <t>WPU65i</t>
  </si>
  <si>
    <t>WPU65C</t>
  </si>
  <si>
    <t>WPU75i</t>
  </si>
  <si>
    <t>WPU75C</t>
  </si>
  <si>
    <t>WPU55iCO</t>
  </si>
  <si>
    <t>WPU65iCO</t>
  </si>
  <si>
    <t>WPU75iCO</t>
  </si>
  <si>
    <t>WPU55iE</t>
  </si>
  <si>
    <t>WPU55CE</t>
  </si>
  <si>
    <t>WPU55CO</t>
  </si>
  <si>
    <t>WPU65iE</t>
  </si>
  <si>
    <t>WPU65CE</t>
  </si>
  <si>
    <t>WPU65CO</t>
  </si>
  <si>
    <t>WPU75iE</t>
  </si>
  <si>
    <t>WPU75CE</t>
  </si>
  <si>
    <t>WPU75CO</t>
  </si>
  <si>
    <t>WPU5iS.</t>
  </si>
  <si>
    <t>WPU5CS.</t>
  </si>
  <si>
    <t>WPU5CO.</t>
  </si>
  <si>
    <t>WPU65C.</t>
  </si>
  <si>
    <t>WPU75C.</t>
  </si>
  <si>
    <t>WPU55C.</t>
  </si>
  <si>
    <t>Artikelnumer WPU:</t>
  </si>
  <si>
    <t>Productnaam:</t>
  </si>
  <si>
    <t>Printplaat</t>
  </si>
  <si>
    <t>Welk onderdeel is defect?</t>
  </si>
  <si>
    <t>Te vervangen onderdelen (benaming)</t>
  </si>
  <si>
    <t>Te vervangen onderdelen:</t>
  </si>
  <si>
    <t xml:space="preserve"> - Printplaat 
 - Basisset ombouw pompen
 - CV pomp
 - Bron pomp</t>
  </si>
  <si>
    <t xml:space="preserve"> - 05-00458 </t>
  </si>
  <si>
    <t xml:space="preserve"> - Alleen printplaat </t>
  </si>
  <si>
    <t>Artikelnummer van te vervangen onderdeel(en):</t>
  </si>
  <si>
    <t xml:space="preserve"> - Printplaat 
 - Basisset ombouw pompen
 - CV pomp</t>
  </si>
  <si>
    <r>
      <t xml:space="preserve"> - Printplaat 
 - Basisset ombouw pompen
 - CV pomp
 - Bron pomp </t>
    </r>
    <r>
      <rPr>
        <b/>
        <sz val="11"/>
        <color theme="1"/>
        <rFont val="Calibri"/>
        <family val="2"/>
        <scheme val="minor"/>
      </rPr>
      <t>(2x)</t>
    </r>
  </si>
  <si>
    <t>Te vervangen onderdeel:</t>
  </si>
  <si>
    <t>05-00458</t>
  </si>
  <si>
    <t>Vóór 01-01-2022*</t>
  </si>
  <si>
    <t xml:space="preserve">Na  01-01-2022* </t>
  </si>
  <si>
    <t>* (oude) AC pompen mogen vanaf 01-01-2022 niet meer worden geleverd. Na deze tijd worden er DC pompen geleverd, en zal er materiaal (zoals een nieuwe printplaat en aansluitkabels) worden meegeleverd om deze DC pompen te kunnen aansturen.</t>
  </si>
  <si>
    <t xml:space="preserve"> - 05-00458 
 - 05-00612
 - 05-00746
 - 05-00746</t>
  </si>
  <si>
    <t xml:space="preserve"> - 05-00458 
 - 05-00612
 - 05-00746</t>
  </si>
  <si>
    <t xml:space="preserve"> - 05-00458 
 - 05-00612
 - 05-00746
 - 05-00469</t>
  </si>
  <si>
    <t xml:space="preserve"> - 05-00458 
 - 05-00612
 - 05-00746
 - 05-00746
 - 05-00746</t>
  </si>
  <si>
    <t>05-00216 vervangen voor 05-00746</t>
  </si>
  <si>
    <t>Selecteer onderdeel:</t>
  </si>
  <si>
    <t>** Indien er al CV of bronpompen zijn vervangen voor een DC variant, dan beschikt de WPU al over de nieuwe printplaat. Nummer 05-00458 hoeft in dit geval niet meer vervangen te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</si>
</sst>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0"/>
      <name val="Arial"/>
      <family val="2"/>
    </font>
    <font>
      <b/>
      <sz val="14"/>
      <color theme="1"/>
      <name val="Calibri"/>
      <family val="2"/>
      <scheme val="minor"/>
    </font>
    <font>
      <b/>
      <sz val="12"/>
      <color theme="1"/>
      <name val="Calibri"/>
      <family val="2"/>
      <scheme val="minor"/>
    </font>
    <font>
      <b/>
      <sz val="16"/>
      <color theme="1"/>
      <name val="Calibri"/>
      <family val="2"/>
      <scheme val="minor"/>
    </font>
    <font>
      <sz val="11"/>
      <color theme="0"/>
      <name val="Calibri"/>
      <family val="2"/>
      <scheme val="minor"/>
    </font>
    <font>
      <sz val="14"/>
      <color theme="1"/>
      <name val="Calibri"/>
      <family val="2"/>
      <scheme val="minor"/>
    </font>
    <font>
      <sz val="16"/>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C5C5"/>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rgb="FF00B050"/>
      </left>
      <right style="thick">
        <color rgb="FF00B050"/>
      </right>
      <top style="thick">
        <color rgb="FF00B050"/>
      </top>
      <bottom/>
      <diagonal/>
    </border>
    <border>
      <left style="thick">
        <color rgb="FF00B050"/>
      </left>
      <right style="thick">
        <color rgb="FF00B050"/>
      </right>
      <top/>
      <bottom/>
      <diagonal/>
    </border>
    <border>
      <left style="thick">
        <color rgb="FF00B050"/>
      </left>
      <right style="thick">
        <color rgb="FF00B050"/>
      </right>
      <top/>
      <bottom style="thick">
        <color rgb="FF00B05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2" fillId="0" borderId="0"/>
  </cellStyleXfs>
  <cellXfs count="56">
    <xf numFmtId="0" fontId="0" fillId="0" borderId="0" xfId="0"/>
    <xf numFmtId="0" fontId="0" fillId="0" borderId="0" xfId="0" applyBorder="1"/>
    <xf numFmtId="0" fontId="0" fillId="4" borderId="3" xfId="0" applyFill="1" applyBorder="1"/>
    <xf numFmtId="0" fontId="0" fillId="4" borderId="0" xfId="0" applyFill="1" applyBorder="1"/>
    <xf numFmtId="0" fontId="0" fillId="4" borderId="4" xfId="0" applyFill="1" applyBorder="1"/>
    <xf numFmtId="0" fontId="0" fillId="3" borderId="4" xfId="0" applyFill="1" applyBorder="1" applyAlignment="1">
      <alignment vertical="center"/>
    </xf>
    <xf numFmtId="0" fontId="0" fillId="5" borderId="0" xfId="0" applyFill="1" applyBorder="1"/>
    <xf numFmtId="0" fontId="5" fillId="6" borderId="4" xfId="0" applyFont="1" applyFill="1" applyBorder="1" applyAlignment="1">
      <alignment horizontal="center" vertical="center"/>
    </xf>
    <xf numFmtId="0" fontId="0" fillId="3" borderId="3" xfId="0" applyFill="1" applyBorder="1" applyAlignment="1">
      <alignment vertical="center"/>
    </xf>
    <xf numFmtId="0" fontId="0" fillId="3" borderId="6" xfId="0" applyFill="1" applyBorder="1" applyAlignment="1">
      <alignment vertical="center"/>
    </xf>
    <xf numFmtId="0" fontId="4" fillId="8" borderId="4" xfId="0" applyFont="1" applyFill="1" applyBorder="1" applyAlignment="1">
      <alignment horizontal="left" vertical="center"/>
    </xf>
    <xf numFmtId="0" fontId="4" fillId="8" borderId="6" xfId="0" applyFont="1" applyFill="1" applyBorder="1" applyAlignment="1">
      <alignment horizontal="left" vertical="center"/>
    </xf>
    <xf numFmtId="0" fontId="4" fillId="8" borderId="3" xfId="0" applyFont="1" applyFill="1" applyBorder="1" applyAlignment="1">
      <alignment horizontal="left" vertical="center"/>
    </xf>
    <xf numFmtId="0" fontId="0" fillId="4" borderId="6" xfId="0" applyFill="1" applyBorder="1"/>
    <xf numFmtId="0" fontId="1" fillId="0" borderId="6" xfId="0" applyFont="1" applyBorder="1"/>
    <xf numFmtId="0" fontId="1" fillId="4" borderId="6" xfId="0" applyFont="1" applyFill="1" applyBorder="1"/>
    <xf numFmtId="0" fontId="1" fillId="3" borderId="6" xfId="0" applyFont="1" applyFill="1" applyBorder="1"/>
    <xf numFmtId="0" fontId="1" fillId="3" borderId="6" xfId="0" applyFont="1" applyFill="1" applyBorder="1" applyAlignment="1"/>
    <xf numFmtId="0" fontId="1" fillId="4" borderId="0" xfId="0" applyFont="1" applyFill="1" applyBorder="1"/>
    <xf numFmtId="0" fontId="1" fillId="0" borderId="0" xfId="0" applyFont="1" applyBorder="1"/>
    <xf numFmtId="0" fontId="5" fillId="4" borderId="4" xfId="0" applyFont="1" applyFill="1" applyBorder="1" applyAlignment="1">
      <alignment horizontal="center" vertical="center"/>
    </xf>
    <xf numFmtId="0" fontId="6" fillId="4" borderId="4" xfId="0" applyFont="1" applyFill="1" applyBorder="1"/>
    <xf numFmtId="0" fontId="6" fillId="4" borderId="3" xfId="0" applyFont="1" applyFill="1" applyBorder="1"/>
    <xf numFmtId="0" fontId="0" fillId="3" borderId="0" xfId="0" applyFill="1" applyBorder="1"/>
    <xf numFmtId="0" fontId="6" fillId="3" borderId="0" xfId="0" applyFont="1" applyFill="1" applyBorder="1"/>
    <xf numFmtId="0" fontId="0" fillId="3" borderId="3" xfId="0" applyFill="1" applyBorder="1" applyAlignment="1">
      <alignment vertical="center" wrapText="1"/>
    </xf>
    <xf numFmtId="0" fontId="1" fillId="4" borderId="2" xfId="0" applyFont="1" applyFill="1" applyBorder="1" applyAlignment="1">
      <alignment horizontal="center" vertical="center" wrapText="1"/>
    </xf>
    <xf numFmtId="0" fontId="1" fillId="4" borderId="2" xfId="0" applyFont="1" applyFill="1" applyBorder="1" applyAlignment="1">
      <alignment horizontal="center" vertical="center"/>
    </xf>
    <xf numFmtId="0" fontId="3" fillId="2" borderId="4" xfId="0" applyFont="1" applyFill="1" applyBorder="1" applyAlignment="1">
      <alignment horizontal="center" vertical="center"/>
    </xf>
    <xf numFmtId="0" fontId="0" fillId="3" borderId="0" xfId="0" applyFont="1" applyFill="1" applyBorder="1"/>
    <xf numFmtId="0" fontId="5" fillId="6"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14" fontId="0" fillId="0" borderId="0" xfId="0" applyNumberFormat="1"/>
    <xf numFmtId="0" fontId="0" fillId="3" borderId="4" xfId="0" applyFill="1" applyBorder="1" applyAlignment="1">
      <alignment horizontal="left" wrapText="1"/>
    </xf>
    <xf numFmtId="0" fontId="5" fillId="7" borderId="4" xfId="0" applyFont="1" applyFill="1" applyBorder="1" applyAlignment="1">
      <alignment horizontal="center" vertical="center" wrapText="1"/>
    </xf>
    <xf numFmtId="0" fontId="5" fillId="7"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10" borderId="2"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9" borderId="4" xfId="0" applyFont="1" applyFill="1" applyBorder="1" applyAlignment="1">
      <alignment horizontal="center" vertical="center" wrapText="1"/>
    </xf>
    <xf numFmtId="0" fontId="5" fillId="9" borderId="4" xfId="0" applyFont="1" applyFill="1" applyBorder="1" applyAlignment="1">
      <alignment horizontal="center" vertical="center"/>
    </xf>
  </cellXfs>
  <cellStyles count="2">
    <cellStyle name="Standaard" xfId="0" builtinId="0"/>
    <cellStyle name="Standaard 2" xfId="1" xr:uid="{00000000-0005-0000-0000-000001000000}"/>
  </cellStyles>
  <dxfs count="0"/>
  <tableStyles count="0" defaultTableStyle="TableStyleMedium2" defaultPivotStyle="PivotStyleLight16"/>
  <colors>
    <mruColors>
      <color rgb="FFFFFFCC"/>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962025</xdr:colOff>
      <xdr:row>7</xdr:row>
      <xdr:rowOff>76199</xdr:rowOff>
    </xdr:from>
    <xdr:to>
      <xdr:col>1</xdr:col>
      <xdr:colOff>942975</xdr:colOff>
      <xdr:row>10</xdr:row>
      <xdr:rowOff>123825</xdr:rowOff>
    </xdr:to>
    <xdr:sp macro="" textlink="">
      <xdr:nvSpPr>
        <xdr:cNvPr id="3" name="Bijschrift: lijn 2">
          <a:extLst>
            <a:ext uri="{FF2B5EF4-FFF2-40B4-BE49-F238E27FC236}">
              <a16:creationId xmlns:a16="http://schemas.microsoft.com/office/drawing/2014/main" id="{F7340632-AEBD-4DCF-9DC5-4CF9FCC26C8C}"/>
            </a:ext>
          </a:extLst>
        </xdr:cNvPr>
        <xdr:cNvSpPr/>
      </xdr:nvSpPr>
      <xdr:spPr>
        <a:xfrm>
          <a:off x="962025" y="3133724"/>
          <a:ext cx="1600200" cy="628651"/>
        </a:xfrm>
        <a:prstGeom prst="borderCallout1">
          <a:avLst>
            <a:gd name="adj1" fmla="val 568"/>
            <a:gd name="adj2" fmla="val 0"/>
            <a:gd name="adj3" fmla="val -60227"/>
            <a:gd name="adj4" fmla="val -2076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nl-NL" sz="1100" b="1"/>
            <a:t>1) </a:t>
          </a:r>
          <a:r>
            <a:rPr lang="nl-NL" sz="1100"/>
            <a:t>Vul in, of selecteer hier</a:t>
          </a:r>
          <a:r>
            <a:rPr lang="nl-NL" sz="1100" baseline="0"/>
            <a:t> het artikelnummer van de WPU</a:t>
          </a:r>
          <a:endParaRPr lang="nl-NL" sz="1100"/>
        </a:p>
      </xdr:txBody>
    </xdr:sp>
    <xdr:clientData/>
  </xdr:twoCellAnchor>
  <xdr:twoCellAnchor>
    <xdr:from>
      <xdr:col>2</xdr:col>
      <xdr:colOff>1019175</xdr:colOff>
      <xdr:row>7</xdr:row>
      <xdr:rowOff>95249</xdr:rowOff>
    </xdr:from>
    <xdr:to>
      <xdr:col>3</xdr:col>
      <xdr:colOff>933450</xdr:colOff>
      <xdr:row>10</xdr:row>
      <xdr:rowOff>142875</xdr:rowOff>
    </xdr:to>
    <xdr:sp macro="" textlink="">
      <xdr:nvSpPr>
        <xdr:cNvPr id="4" name="Bijschrift: lijn 3">
          <a:extLst>
            <a:ext uri="{FF2B5EF4-FFF2-40B4-BE49-F238E27FC236}">
              <a16:creationId xmlns:a16="http://schemas.microsoft.com/office/drawing/2014/main" id="{757A152B-24AC-4637-A315-E5314A584C7C}"/>
            </a:ext>
          </a:extLst>
        </xdr:cNvPr>
        <xdr:cNvSpPr/>
      </xdr:nvSpPr>
      <xdr:spPr>
        <a:xfrm>
          <a:off x="4000500" y="3152774"/>
          <a:ext cx="1409700" cy="628651"/>
        </a:xfrm>
        <a:prstGeom prst="borderCallout1">
          <a:avLst>
            <a:gd name="adj1" fmla="val 568"/>
            <a:gd name="adj2" fmla="val 0"/>
            <a:gd name="adj3" fmla="val -60227"/>
            <a:gd name="adj4" fmla="val -2076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nl-NL" sz="1100" b="1"/>
            <a:t>2) </a:t>
          </a:r>
          <a:r>
            <a:rPr lang="nl-NL" sz="1100"/>
            <a:t>Selecteer</a:t>
          </a:r>
          <a:r>
            <a:rPr lang="nl-NL" sz="1100" baseline="0"/>
            <a:t> hier het defecte onderdeel</a:t>
          </a:r>
          <a:endParaRPr lang="nl-NL" sz="1100"/>
        </a:p>
      </xdr:txBody>
    </xdr:sp>
    <xdr:clientData/>
  </xdr:twoCellAnchor>
  <xdr:twoCellAnchor>
    <xdr:from>
      <xdr:col>3</xdr:col>
      <xdr:colOff>1285875</xdr:colOff>
      <xdr:row>7</xdr:row>
      <xdr:rowOff>95249</xdr:rowOff>
    </xdr:from>
    <xdr:to>
      <xdr:col>4</xdr:col>
      <xdr:colOff>1200150</xdr:colOff>
      <xdr:row>10</xdr:row>
      <xdr:rowOff>142875</xdr:rowOff>
    </xdr:to>
    <xdr:sp macro="" textlink="">
      <xdr:nvSpPr>
        <xdr:cNvPr id="5" name="Bijschrift: lijn 4">
          <a:extLst>
            <a:ext uri="{FF2B5EF4-FFF2-40B4-BE49-F238E27FC236}">
              <a16:creationId xmlns:a16="http://schemas.microsoft.com/office/drawing/2014/main" id="{C1D773DA-95E3-460D-AC0B-4147CE8598BD}"/>
            </a:ext>
          </a:extLst>
        </xdr:cNvPr>
        <xdr:cNvSpPr/>
      </xdr:nvSpPr>
      <xdr:spPr>
        <a:xfrm>
          <a:off x="5762625" y="3152774"/>
          <a:ext cx="1409700" cy="628651"/>
        </a:xfrm>
        <a:prstGeom prst="borderCallout1">
          <a:avLst>
            <a:gd name="adj1" fmla="val 568"/>
            <a:gd name="adj2" fmla="val 0"/>
            <a:gd name="adj3" fmla="val -60227"/>
            <a:gd name="adj4" fmla="val -2076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nl-NL" sz="1100" b="1"/>
            <a:t>3a) </a:t>
          </a:r>
          <a:r>
            <a:rPr lang="nl-NL" sz="1100"/>
            <a:t>vervangende onderdelen als het nu nog</a:t>
          </a:r>
          <a:r>
            <a:rPr lang="nl-NL" sz="1100" baseline="0"/>
            <a:t> geen 2022 is</a:t>
          </a:r>
          <a:endParaRPr lang="nl-NL" sz="1100"/>
        </a:p>
      </xdr:txBody>
    </xdr:sp>
    <xdr:clientData/>
  </xdr:twoCellAnchor>
  <xdr:twoCellAnchor>
    <xdr:from>
      <xdr:col>5</xdr:col>
      <xdr:colOff>781050</xdr:colOff>
      <xdr:row>7</xdr:row>
      <xdr:rowOff>76199</xdr:rowOff>
    </xdr:from>
    <xdr:to>
      <xdr:col>6</xdr:col>
      <xdr:colOff>561975</xdr:colOff>
      <xdr:row>10</xdr:row>
      <xdr:rowOff>123825</xdr:rowOff>
    </xdr:to>
    <xdr:sp macro="" textlink="">
      <xdr:nvSpPr>
        <xdr:cNvPr id="6" name="Bijschrift: lijn 5">
          <a:extLst>
            <a:ext uri="{FF2B5EF4-FFF2-40B4-BE49-F238E27FC236}">
              <a16:creationId xmlns:a16="http://schemas.microsoft.com/office/drawing/2014/main" id="{78A4F543-97F0-4D7B-8669-6363E0EC8BE7}"/>
            </a:ext>
          </a:extLst>
        </xdr:cNvPr>
        <xdr:cNvSpPr/>
      </xdr:nvSpPr>
      <xdr:spPr>
        <a:xfrm>
          <a:off x="9229725" y="3133724"/>
          <a:ext cx="1409700" cy="628651"/>
        </a:xfrm>
        <a:prstGeom prst="borderCallout1">
          <a:avLst>
            <a:gd name="adj1" fmla="val 568"/>
            <a:gd name="adj2" fmla="val 0"/>
            <a:gd name="adj3" fmla="val -60227"/>
            <a:gd name="adj4" fmla="val -2076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nl-NL" sz="1100" b="1"/>
            <a:t>3b) </a:t>
          </a:r>
          <a:r>
            <a:rPr lang="nl-NL" sz="1100"/>
            <a:t>vervangende onderdelen als het nu 2022 of later is</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ECFE-5F41-4002-80E3-282A617D0FEA}">
  <dimension ref="A1:N13"/>
  <sheetViews>
    <sheetView tabSelected="1" workbookViewId="0">
      <selection activeCell="C25" sqref="C25:C26"/>
    </sheetView>
  </sheetViews>
  <sheetFormatPr defaultRowHeight="15" x14ac:dyDescent="0.25"/>
  <cols>
    <col min="1" max="1" width="24.28515625" style="23" customWidth="1"/>
    <col min="2" max="2" width="20.42578125" style="23" customWidth="1"/>
    <col min="3" max="4" width="22.42578125" style="23" customWidth="1"/>
    <col min="5" max="5" width="37.140625" style="23" customWidth="1"/>
    <col min="6" max="6" width="24.42578125" style="23" customWidth="1"/>
    <col min="7" max="7" width="17.42578125" style="23" bestFit="1" customWidth="1"/>
    <col min="8" max="16384" width="9.140625" style="23"/>
  </cols>
  <sheetData>
    <row r="1" spans="1:14" ht="65.25" customHeight="1" x14ac:dyDescent="0.25">
      <c r="A1" s="35" t="s">
        <v>48</v>
      </c>
      <c r="B1" s="36"/>
      <c r="C1" s="36"/>
      <c r="D1" s="36"/>
      <c r="E1" s="36"/>
      <c r="F1" s="36"/>
      <c r="G1" s="29"/>
      <c r="H1" s="29"/>
      <c r="I1" s="29"/>
      <c r="J1" s="29"/>
      <c r="K1" s="29"/>
      <c r="L1" s="29"/>
      <c r="M1" s="29"/>
      <c r="N1" s="29"/>
    </row>
    <row r="2" spans="1:14" ht="18.75" x14ac:dyDescent="0.25">
      <c r="A2" s="37" t="s">
        <v>46</v>
      </c>
      <c r="B2" s="37"/>
      <c r="C2" s="47" t="s">
        <v>35</v>
      </c>
      <c r="D2" s="48"/>
      <c r="E2" s="48"/>
      <c r="F2" s="49"/>
      <c r="G2" s="29"/>
      <c r="H2" s="29"/>
      <c r="I2" s="29"/>
      <c r="J2" s="29"/>
      <c r="K2" s="29"/>
      <c r="L2" s="29"/>
      <c r="M2" s="29"/>
      <c r="N2" s="29"/>
    </row>
    <row r="3" spans="1:14" ht="18.75" x14ac:dyDescent="0.25">
      <c r="A3" s="31"/>
      <c r="B3" s="31"/>
      <c r="C3" s="32"/>
      <c r="D3" s="28" t="s">
        <v>96</v>
      </c>
      <c r="E3" s="37" t="s">
        <v>97</v>
      </c>
      <c r="F3" s="37"/>
      <c r="G3" s="29"/>
      <c r="H3" s="29"/>
      <c r="I3" s="29"/>
      <c r="J3" s="29"/>
      <c r="K3" s="29"/>
      <c r="L3" s="29"/>
      <c r="M3" s="29"/>
      <c r="N3" s="29"/>
    </row>
    <row r="4" spans="1:14" ht="45.75" thickBot="1" x14ac:dyDescent="0.3">
      <c r="A4" s="26" t="s">
        <v>82</v>
      </c>
      <c r="B4" s="27" t="s">
        <v>83</v>
      </c>
      <c r="C4" s="26" t="s">
        <v>85</v>
      </c>
      <c r="D4" s="26" t="s">
        <v>94</v>
      </c>
      <c r="E4" s="26" t="s">
        <v>87</v>
      </c>
      <c r="F4" s="26" t="s">
        <v>91</v>
      </c>
      <c r="G4" s="29"/>
      <c r="H4" s="29"/>
      <c r="I4" s="29"/>
      <c r="J4" s="29"/>
      <c r="K4" s="29"/>
      <c r="L4" s="29"/>
      <c r="M4" s="29"/>
      <c r="N4" s="29"/>
    </row>
    <row r="5" spans="1:14" ht="20.100000000000001" customHeight="1" thickTop="1" x14ac:dyDescent="0.25">
      <c r="A5" s="44" t="s">
        <v>47</v>
      </c>
      <c r="B5" s="41" t="e">
        <f>VLOOKUP(A5,Data!I3:J37,2,FALSE)</f>
        <v>#N/A</v>
      </c>
      <c r="C5" s="44" t="s">
        <v>104</v>
      </c>
      <c r="D5" s="50" t="e">
        <f>VLOOKUP(H6,Data!D:H,2,FALSE)</f>
        <v>#N/A</v>
      </c>
      <c r="E5" s="38" t="e">
        <f>VLOOKUP(H6,Data!D:H,5,FALSE)</f>
        <v>#N/A</v>
      </c>
      <c r="F5" s="38" t="e">
        <f>VLOOKUP(H6,Data!D3:G91,4,FALSE)</f>
        <v>#N/A</v>
      </c>
      <c r="G5" s="29"/>
      <c r="H5" s="29"/>
      <c r="I5" s="29"/>
      <c r="J5" s="29"/>
      <c r="K5" s="29"/>
      <c r="L5" s="29"/>
      <c r="M5" s="29"/>
      <c r="N5" s="29"/>
    </row>
    <row r="6" spans="1:14" ht="20.100000000000001" customHeight="1" x14ac:dyDescent="0.25">
      <c r="A6" s="45"/>
      <c r="B6" s="42"/>
      <c r="C6" s="45"/>
      <c r="D6" s="51"/>
      <c r="E6" s="39"/>
      <c r="F6" s="39"/>
      <c r="G6" s="29"/>
      <c r="H6" s="24" t="e">
        <f>CONCATENATE(B5,C5)</f>
        <v>#N/A</v>
      </c>
      <c r="I6" s="29"/>
      <c r="J6" s="29"/>
      <c r="K6" s="29"/>
      <c r="L6" s="29"/>
      <c r="M6" s="29"/>
      <c r="N6" s="29"/>
    </row>
    <row r="7" spans="1:14" ht="53.25" customHeight="1" thickBot="1" x14ac:dyDescent="0.3">
      <c r="A7" s="46"/>
      <c r="B7" s="43"/>
      <c r="C7" s="46"/>
      <c r="D7" s="52"/>
      <c r="E7" s="40"/>
      <c r="F7" s="40"/>
      <c r="G7" s="29"/>
      <c r="H7" s="29"/>
      <c r="I7" s="29"/>
      <c r="J7" s="29"/>
      <c r="K7" s="29"/>
      <c r="L7" s="29"/>
      <c r="M7" s="29"/>
      <c r="N7" s="29"/>
    </row>
    <row r="8" spans="1:14" ht="15.75" customHeight="1" thickTop="1" x14ac:dyDescent="0.25"/>
    <row r="12" spans="1:14" ht="32.25" customHeight="1" x14ac:dyDescent="0.25">
      <c r="A12" s="34" t="s">
        <v>98</v>
      </c>
      <c r="B12" s="34"/>
      <c r="C12" s="34"/>
      <c r="D12" s="34"/>
      <c r="E12" s="34"/>
      <c r="F12" s="34"/>
    </row>
    <row r="13" spans="1:14" ht="30.75" customHeight="1" x14ac:dyDescent="0.25">
      <c r="A13" s="34" t="s">
        <v>105</v>
      </c>
      <c r="B13" s="34"/>
      <c r="C13" s="34"/>
      <c r="D13" s="34"/>
      <c r="E13" s="34"/>
      <c r="F13" s="34"/>
    </row>
  </sheetData>
  <mergeCells count="12">
    <mergeCell ref="A12:F12"/>
    <mergeCell ref="A13:F13"/>
    <mergeCell ref="A1:F1"/>
    <mergeCell ref="A2:B2"/>
    <mergeCell ref="F5:F7"/>
    <mergeCell ref="B5:B7"/>
    <mergeCell ref="A5:A7"/>
    <mergeCell ref="C5:C7"/>
    <mergeCell ref="E5:E7"/>
    <mergeCell ref="C2:F2"/>
    <mergeCell ref="E3:F3"/>
    <mergeCell ref="D5:D7"/>
  </mergeCells>
  <dataValidations count="1">
    <dataValidation type="list" showInputMessage="1" sqref="C5:C7" xr:uid="{D01FA2C7-D5FA-495E-B141-5F8227F91C26}">
      <formula1>INDIRECT(B5)</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2126BB6-F772-4F6C-8C33-073B36620044}">
          <x14:formula1>
            <xm:f>Data!$I$2:$I$37</xm:f>
          </x14:formula1>
          <xm:sqref>A5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7912D-E488-4B47-B380-D0D1A03F301F}">
  <dimension ref="A1:B1"/>
  <sheetViews>
    <sheetView workbookViewId="0">
      <selection activeCell="B22" sqref="B22"/>
    </sheetView>
  </sheetViews>
  <sheetFormatPr defaultRowHeight="15" x14ac:dyDescent="0.25"/>
  <cols>
    <col min="2" max="2" width="31.7109375" bestFit="1" customWidth="1"/>
  </cols>
  <sheetData>
    <row r="1" spans="1:2" x14ac:dyDescent="0.25">
      <c r="A1" s="33">
        <v>44231</v>
      </c>
      <c r="B1"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7F0A7-5373-43B9-98FD-CAE0BC90D918}">
  <dimension ref="A1:EM1557"/>
  <sheetViews>
    <sheetView zoomScaleNormal="100" workbookViewId="0">
      <pane xSplit="1" ySplit="2" topLeftCell="B3" activePane="bottomRight" state="frozen"/>
      <selection pane="topRight" activeCell="B1" sqref="B1"/>
      <selection pane="bottomLeft" activeCell="A3" sqref="A3"/>
      <selection pane="bottomRight" activeCell="H15" sqref="H15"/>
    </sheetView>
  </sheetViews>
  <sheetFormatPr defaultColWidth="9.140625" defaultRowHeight="15" x14ac:dyDescent="0.25"/>
  <cols>
    <col min="1" max="1" width="20.28515625" style="3" bestFit="1" customWidth="1"/>
    <col min="2" max="2" width="14.7109375" style="3" bestFit="1" customWidth="1"/>
    <col min="3" max="4" width="15.140625" style="3" customWidth="1"/>
    <col min="5" max="5" width="20.85546875" style="1" bestFit="1" customWidth="1"/>
    <col min="6" max="6" width="8.85546875" style="1" customWidth="1"/>
    <col min="7" max="7" width="34.7109375" style="1" bestFit="1" customWidth="1"/>
    <col min="8" max="8" width="59.5703125" style="1" customWidth="1"/>
    <col min="9" max="11" width="9.140625" style="3" customWidth="1"/>
    <col min="12" max="143" width="9.140625" style="3"/>
    <col min="144" max="16384" width="9.140625" style="1"/>
  </cols>
  <sheetData>
    <row r="1" spans="1:143" s="6" customFormat="1" ht="43.5" customHeight="1" x14ac:dyDescent="0.25">
      <c r="A1" s="53" t="s">
        <v>43</v>
      </c>
      <c r="B1" s="53"/>
      <c r="C1" s="53"/>
      <c r="D1" s="20"/>
      <c r="E1" s="54" t="s">
        <v>45</v>
      </c>
      <c r="F1" s="55"/>
      <c r="G1" s="7" t="s">
        <v>42</v>
      </c>
      <c r="H1" s="30" t="s">
        <v>86</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row>
    <row r="2" spans="1:143" s="19" customFormat="1" ht="15.75" thickBot="1" x14ac:dyDescent="0.3">
      <c r="A2" s="15" t="s">
        <v>36</v>
      </c>
      <c r="B2" s="14" t="s">
        <v>47</v>
      </c>
      <c r="C2" s="15" t="s">
        <v>37</v>
      </c>
      <c r="D2" s="15"/>
      <c r="E2" s="16" t="s">
        <v>41</v>
      </c>
      <c r="F2" s="16"/>
      <c r="G2" s="17" t="s">
        <v>42</v>
      </c>
      <c r="H2" s="17" t="s">
        <v>42</v>
      </c>
      <c r="I2" s="14" t="s">
        <v>47</v>
      </c>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row>
    <row r="3" spans="1:143" s="3" customFormat="1" ht="60" x14ac:dyDescent="0.25">
      <c r="A3" s="2" t="s">
        <v>49</v>
      </c>
      <c r="B3" s="2" t="s">
        <v>0</v>
      </c>
      <c r="C3" s="2" t="s">
        <v>38</v>
      </c>
      <c r="D3" s="2" t="str">
        <f>CONCATENATE(A3,C3)</f>
        <v>WPU3iSCV pomp</v>
      </c>
      <c r="E3" s="8" t="s">
        <v>44</v>
      </c>
      <c r="F3" s="12" t="s">
        <v>40</v>
      </c>
      <c r="G3" s="25" t="s">
        <v>99</v>
      </c>
      <c r="H3" s="25" t="s">
        <v>88</v>
      </c>
      <c r="I3" s="2" t="s">
        <v>0</v>
      </c>
      <c r="J3" s="2" t="s">
        <v>49</v>
      </c>
      <c r="K3" s="2" t="s">
        <v>0</v>
      </c>
    </row>
    <row r="4" spans="1:143" s="3" customFormat="1" ht="60" x14ac:dyDescent="0.25">
      <c r="A4" s="22" t="s">
        <v>49</v>
      </c>
      <c r="B4" s="22" t="s">
        <v>0</v>
      </c>
      <c r="C4" s="4" t="s">
        <v>39</v>
      </c>
      <c r="D4" s="2" t="str">
        <f t="shared" ref="D4" si="0">CONCATENATE(A4,C4)</f>
        <v>WPU3iSBron pomp</v>
      </c>
      <c r="E4" s="5" t="s">
        <v>44</v>
      </c>
      <c r="F4" s="10" t="s">
        <v>40</v>
      </c>
      <c r="G4" s="25" t="s">
        <v>99</v>
      </c>
      <c r="H4" s="25" t="s">
        <v>88</v>
      </c>
      <c r="I4" s="4" t="s">
        <v>1</v>
      </c>
      <c r="J4" s="4" t="s">
        <v>50</v>
      </c>
      <c r="K4" s="4" t="s">
        <v>1</v>
      </c>
    </row>
    <row r="5" spans="1:143" s="3" customFormat="1" ht="15.75" x14ac:dyDescent="0.25">
      <c r="A5" s="22" t="str">
        <f>A4</f>
        <v>WPU3iS</v>
      </c>
      <c r="B5" s="22" t="str">
        <f>B4</f>
        <v>545-0050</v>
      </c>
      <c r="C5" s="4" t="s">
        <v>84</v>
      </c>
      <c r="D5" s="2" t="str">
        <f t="shared" ref="D5:D91" si="1">CONCATENATE(A5,C5)</f>
        <v>WPU3iSPrintplaat</v>
      </c>
      <c r="E5" s="5" t="s">
        <v>95</v>
      </c>
      <c r="F5" s="10" t="s">
        <v>40</v>
      </c>
      <c r="G5" s="25" t="s">
        <v>89</v>
      </c>
      <c r="H5" s="25" t="s">
        <v>90</v>
      </c>
      <c r="I5" s="4" t="s">
        <v>2</v>
      </c>
      <c r="J5" s="4" t="s">
        <v>51</v>
      </c>
      <c r="K5" s="4" t="s">
        <v>2</v>
      </c>
    </row>
    <row r="6" spans="1:143" s="3" customFormat="1" ht="45" x14ac:dyDescent="0.25">
      <c r="A6" s="4" t="s">
        <v>50</v>
      </c>
      <c r="B6" s="4" t="s">
        <v>1</v>
      </c>
      <c r="C6" s="4" t="s">
        <v>38</v>
      </c>
      <c r="D6" s="2" t="str">
        <f t="shared" ref="D6:D7" si="2">CONCATENATE(A6,C6)</f>
        <v>WPU3CSCV pomp</v>
      </c>
      <c r="E6" s="5" t="s">
        <v>44</v>
      </c>
      <c r="F6" s="10" t="s">
        <v>40</v>
      </c>
      <c r="G6" s="25" t="s">
        <v>100</v>
      </c>
      <c r="H6" s="25" t="s">
        <v>92</v>
      </c>
      <c r="I6" s="4" t="s">
        <v>3</v>
      </c>
      <c r="J6" s="4" t="s">
        <v>52</v>
      </c>
      <c r="K6" s="4" t="s">
        <v>3</v>
      </c>
    </row>
    <row r="7" spans="1:143" s="3" customFormat="1" ht="15.75" x14ac:dyDescent="0.25">
      <c r="A7" s="22" t="str">
        <f>A6</f>
        <v>WPU3CS</v>
      </c>
      <c r="B7" s="22" t="str">
        <f>B6</f>
        <v>545-0051</v>
      </c>
      <c r="C7" s="4" t="s">
        <v>84</v>
      </c>
      <c r="D7" s="2" t="str">
        <f t="shared" si="2"/>
        <v>WPU3CSPrintplaat</v>
      </c>
      <c r="E7" s="5" t="s">
        <v>95</v>
      </c>
      <c r="F7" s="10" t="s">
        <v>40</v>
      </c>
      <c r="G7" s="25" t="s">
        <v>89</v>
      </c>
      <c r="H7" s="25" t="s">
        <v>90</v>
      </c>
      <c r="I7" s="4" t="s">
        <v>4</v>
      </c>
      <c r="J7" s="4" t="s">
        <v>53</v>
      </c>
      <c r="K7" s="4" t="s">
        <v>4</v>
      </c>
    </row>
    <row r="8" spans="1:143" s="3" customFormat="1" ht="60" x14ac:dyDescent="0.25">
      <c r="A8" s="4" t="s">
        <v>51</v>
      </c>
      <c r="B8" s="4" t="s">
        <v>2</v>
      </c>
      <c r="C8" s="4" t="s">
        <v>38</v>
      </c>
      <c r="D8" s="2" t="str">
        <f t="shared" si="1"/>
        <v>WPU5iSCV pomp</v>
      </c>
      <c r="E8" s="5" t="s">
        <v>44</v>
      </c>
      <c r="F8" s="10" t="s">
        <v>40</v>
      </c>
      <c r="G8" s="25" t="s">
        <v>99</v>
      </c>
      <c r="H8" s="25" t="s">
        <v>88</v>
      </c>
      <c r="I8" s="4" t="s">
        <v>5</v>
      </c>
      <c r="J8" s="4" t="s">
        <v>54</v>
      </c>
      <c r="K8" s="4" t="s">
        <v>5</v>
      </c>
    </row>
    <row r="9" spans="1:143" s="3" customFormat="1" ht="60" x14ac:dyDescent="0.25">
      <c r="A9" s="21" t="s">
        <v>51</v>
      </c>
      <c r="B9" s="21" t="s">
        <v>2</v>
      </c>
      <c r="C9" s="4" t="s">
        <v>39</v>
      </c>
      <c r="D9" s="2" t="str">
        <f t="shared" si="1"/>
        <v>WPU5iSBron pomp</v>
      </c>
      <c r="E9" s="5" t="s">
        <v>44</v>
      </c>
      <c r="F9" s="10" t="s">
        <v>40</v>
      </c>
      <c r="G9" s="25" t="s">
        <v>99</v>
      </c>
      <c r="H9" s="25" t="s">
        <v>88</v>
      </c>
      <c r="I9" s="4" t="s">
        <v>28</v>
      </c>
      <c r="J9" s="4" t="s">
        <v>69</v>
      </c>
      <c r="K9" s="4" t="s">
        <v>28</v>
      </c>
    </row>
    <row r="10" spans="1:143" s="3" customFormat="1" ht="15.75" x14ac:dyDescent="0.25">
      <c r="A10" s="22" t="str">
        <f>A9</f>
        <v>WPU5iS</v>
      </c>
      <c r="B10" s="22" t="str">
        <f>B9</f>
        <v>545-0053</v>
      </c>
      <c r="C10" s="4" t="s">
        <v>84</v>
      </c>
      <c r="D10" s="2" t="str">
        <f t="shared" ref="D10" si="3">CONCATENATE(A10,C10)</f>
        <v>WPU5iSPrintplaat</v>
      </c>
      <c r="E10" s="5" t="s">
        <v>95</v>
      </c>
      <c r="F10" s="10" t="s">
        <v>40</v>
      </c>
      <c r="G10" s="25" t="s">
        <v>89</v>
      </c>
      <c r="H10" s="25" t="s">
        <v>90</v>
      </c>
      <c r="I10" s="4" t="s">
        <v>31</v>
      </c>
      <c r="J10" s="4" t="s">
        <v>72</v>
      </c>
      <c r="K10" s="4" t="s">
        <v>31</v>
      </c>
    </row>
    <row r="11" spans="1:143" s="3" customFormat="1" ht="45" x14ac:dyDescent="0.25">
      <c r="A11" s="4" t="s">
        <v>52</v>
      </c>
      <c r="B11" s="4" t="s">
        <v>3</v>
      </c>
      <c r="C11" s="4" t="s">
        <v>38</v>
      </c>
      <c r="D11" s="2" t="str">
        <f t="shared" si="1"/>
        <v>WPU5CSCV pomp</v>
      </c>
      <c r="E11" s="5" t="s">
        <v>44</v>
      </c>
      <c r="F11" s="10" t="s">
        <v>40</v>
      </c>
      <c r="G11" s="25" t="s">
        <v>100</v>
      </c>
      <c r="H11" s="25" t="s">
        <v>92</v>
      </c>
      <c r="I11" s="4" t="s">
        <v>34</v>
      </c>
      <c r="J11" s="4" t="s">
        <v>75</v>
      </c>
      <c r="K11" s="4" t="s">
        <v>34</v>
      </c>
    </row>
    <row r="12" spans="1:143" s="3" customFormat="1" ht="15.75" x14ac:dyDescent="0.25">
      <c r="A12" s="22" t="str">
        <f>A11</f>
        <v>WPU5CS</v>
      </c>
      <c r="B12" s="22" t="str">
        <f>B11</f>
        <v>545-0054</v>
      </c>
      <c r="C12" s="4" t="s">
        <v>84</v>
      </c>
      <c r="D12" s="2" t="str">
        <f t="shared" ref="D12" si="4">CONCATENATE(A12,C12)</f>
        <v>WPU5CSPrintplaat</v>
      </c>
      <c r="E12" s="5" t="s">
        <v>95</v>
      </c>
      <c r="F12" s="10" t="s">
        <v>40</v>
      </c>
      <c r="G12" s="25" t="s">
        <v>89</v>
      </c>
      <c r="H12" s="25" t="s">
        <v>90</v>
      </c>
      <c r="I12" s="4" t="s">
        <v>14</v>
      </c>
      <c r="J12" s="4" t="s">
        <v>58</v>
      </c>
      <c r="K12" s="4" t="s">
        <v>14</v>
      </c>
    </row>
    <row r="13" spans="1:143" s="3" customFormat="1" ht="60" x14ac:dyDescent="0.25">
      <c r="A13" s="4" t="s">
        <v>53</v>
      </c>
      <c r="B13" s="4" t="s">
        <v>4</v>
      </c>
      <c r="C13" s="4" t="s">
        <v>38</v>
      </c>
      <c r="D13" s="2" t="str">
        <f t="shared" si="1"/>
        <v>WPU5i230VCV pomp</v>
      </c>
      <c r="E13" s="5" t="s">
        <v>44</v>
      </c>
      <c r="F13" s="10" t="s">
        <v>40</v>
      </c>
      <c r="G13" s="25" t="s">
        <v>99</v>
      </c>
      <c r="H13" s="25" t="s">
        <v>88</v>
      </c>
      <c r="I13" s="4" t="s">
        <v>16</v>
      </c>
      <c r="J13" s="4" t="s">
        <v>60</v>
      </c>
      <c r="K13" s="4" t="s">
        <v>16</v>
      </c>
    </row>
    <row r="14" spans="1:143" s="3" customFormat="1" ht="15.75" x14ac:dyDescent="0.25">
      <c r="A14" s="22" t="str">
        <f>A13</f>
        <v>WPU5i230V</v>
      </c>
      <c r="B14" s="22" t="str">
        <f>B13</f>
        <v>545-0055</v>
      </c>
      <c r="C14" s="4" t="s">
        <v>84</v>
      </c>
      <c r="D14" s="2" t="str">
        <f t="shared" ref="D14" si="5">CONCATENATE(A14,C14)</f>
        <v>WPU5i230VPrintplaat</v>
      </c>
      <c r="E14" s="5" t="s">
        <v>95</v>
      </c>
      <c r="F14" s="10" t="s">
        <v>40</v>
      </c>
      <c r="G14" s="25" t="s">
        <v>89</v>
      </c>
      <c r="H14" s="25" t="s">
        <v>90</v>
      </c>
      <c r="I14" s="4" t="s">
        <v>18</v>
      </c>
      <c r="J14" s="4" t="s">
        <v>62</v>
      </c>
      <c r="K14" s="4" t="s">
        <v>18</v>
      </c>
    </row>
    <row r="15" spans="1:143" s="3" customFormat="1" ht="60" x14ac:dyDescent="0.25">
      <c r="A15" s="21" t="s">
        <v>53</v>
      </c>
      <c r="B15" s="21" t="s">
        <v>4</v>
      </c>
      <c r="C15" s="4" t="s">
        <v>39</v>
      </c>
      <c r="D15" s="2" t="str">
        <f t="shared" si="1"/>
        <v>WPU5i230VBron pomp</v>
      </c>
      <c r="E15" s="5" t="s">
        <v>44</v>
      </c>
      <c r="F15" s="10" t="s">
        <v>40</v>
      </c>
      <c r="G15" s="25" t="s">
        <v>99</v>
      </c>
      <c r="H15" s="25" t="s">
        <v>88</v>
      </c>
      <c r="I15" s="4" t="s">
        <v>15</v>
      </c>
      <c r="J15" s="4" t="s">
        <v>59</v>
      </c>
      <c r="K15" s="4" t="s">
        <v>15</v>
      </c>
    </row>
    <row r="16" spans="1:143" s="3" customFormat="1" ht="45" x14ac:dyDescent="0.25">
      <c r="A16" s="4" t="s">
        <v>54</v>
      </c>
      <c r="B16" s="4" t="s">
        <v>5</v>
      </c>
      <c r="C16" s="4" t="s">
        <v>38</v>
      </c>
      <c r="D16" s="2" t="str">
        <f t="shared" si="1"/>
        <v>WPU5C230VCV pomp</v>
      </c>
      <c r="E16" s="5" t="s">
        <v>44</v>
      </c>
      <c r="F16" s="10" t="s">
        <v>40</v>
      </c>
      <c r="G16" s="25" t="s">
        <v>100</v>
      </c>
      <c r="H16" s="25" t="s">
        <v>92</v>
      </c>
      <c r="I16" s="4" t="s">
        <v>17</v>
      </c>
      <c r="J16" s="4" t="s">
        <v>61</v>
      </c>
      <c r="K16" s="4" t="s">
        <v>17</v>
      </c>
    </row>
    <row r="17" spans="1:11" s="3" customFormat="1" ht="15.75" x14ac:dyDescent="0.25">
      <c r="A17" s="22" t="str">
        <f>A16</f>
        <v>WPU5C230V</v>
      </c>
      <c r="B17" s="22" t="str">
        <f>B16</f>
        <v>545-0056</v>
      </c>
      <c r="C17" s="4" t="s">
        <v>84</v>
      </c>
      <c r="D17" s="2" t="str">
        <f t="shared" ref="D17" si="6">CONCATENATE(A17,C17)</f>
        <v>WPU5C230VPrintplaat</v>
      </c>
      <c r="E17" s="5" t="s">
        <v>95</v>
      </c>
      <c r="F17" s="10" t="s">
        <v>40</v>
      </c>
      <c r="G17" s="25" t="s">
        <v>89</v>
      </c>
      <c r="H17" s="25" t="s">
        <v>90</v>
      </c>
      <c r="I17" s="4" t="s">
        <v>19</v>
      </c>
      <c r="J17" s="4" t="s">
        <v>63</v>
      </c>
      <c r="K17" s="4" t="s">
        <v>19</v>
      </c>
    </row>
    <row r="18" spans="1:11" s="3" customFormat="1" ht="60" x14ac:dyDescent="0.25">
      <c r="A18" s="4" t="s">
        <v>76</v>
      </c>
      <c r="B18" s="4" t="s">
        <v>6</v>
      </c>
      <c r="C18" s="4" t="s">
        <v>38</v>
      </c>
      <c r="D18" s="2" t="str">
        <f t="shared" si="1"/>
        <v>WPU5iS.CV pomp</v>
      </c>
      <c r="E18" s="5" t="s">
        <v>44</v>
      </c>
      <c r="F18" s="10" t="s">
        <v>40</v>
      </c>
      <c r="G18" s="25" t="s">
        <v>99</v>
      </c>
      <c r="H18" s="25" t="s">
        <v>88</v>
      </c>
      <c r="I18" s="4" t="s">
        <v>26</v>
      </c>
      <c r="J18" s="4" t="s">
        <v>67</v>
      </c>
      <c r="K18" s="4" t="s">
        <v>26</v>
      </c>
    </row>
    <row r="19" spans="1:11" s="3" customFormat="1" ht="60" x14ac:dyDescent="0.25">
      <c r="A19" s="21" t="s">
        <v>76</v>
      </c>
      <c r="B19" s="21" t="s">
        <v>6</v>
      </c>
      <c r="C19" s="4" t="s">
        <v>39</v>
      </c>
      <c r="D19" s="2" t="str">
        <f t="shared" si="1"/>
        <v>WPU5iS.Bron pomp</v>
      </c>
      <c r="E19" s="5" t="s">
        <v>44</v>
      </c>
      <c r="F19" s="10" t="s">
        <v>40</v>
      </c>
      <c r="G19" s="25" t="s">
        <v>99</v>
      </c>
      <c r="H19" s="25" t="s">
        <v>88</v>
      </c>
      <c r="I19" s="4" t="s">
        <v>29</v>
      </c>
      <c r="J19" s="4" t="s">
        <v>70</v>
      </c>
      <c r="K19" s="4" t="s">
        <v>29</v>
      </c>
    </row>
    <row r="20" spans="1:11" s="3" customFormat="1" ht="15.75" x14ac:dyDescent="0.25">
      <c r="A20" s="22" t="str">
        <f>A19</f>
        <v>WPU5iS.</v>
      </c>
      <c r="B20" s="22" t="str">
        <f>B19</f>
        <v>545-0073</v>
      </c>
      <c r="C20" s="4" t="s">
        <v>84</v>
      </c>
      <c r="D20" s="2" t="str">
        <f t="shared" ref="D20" si="7">CONCATENATE(A20,C20)</f>
        <v>WPU5iS.Printplaat</v>
      </c>
      <c r="E20" s="5" t="s">
        <v>95</v>
      </c>
      <c r="F20" s="10" t="s">
        <v>40</v>
      </c>
      <c r="G20" s="25" t="s">
        <v>89</v>
      </c>
      <c r="H20" s="25" t="s">
        <v>90</v>
      </c>
      <c r="I20" s="4" t="s">
        <v>32</v>
      </c>
      <c r="J20" s="4" t="s">
        <v>73</v>
      </c>
      <c r="K20" s="4" t="s">
        <v>32</v>
      </c>
    </row>
    <row r="21" spans="1:11" s="3" customFormat="1" ht="45" x14ac:dyDescent="0.25">
      <c r="A21" s="4" t="s">
        <v>77</v>
      </c>
      <c r="B21" s="4" t="s">
        <v>7</v>
      </c>
      <c r="C21" s="4" t="s">
        <v>38</v>
      </c>
      <c r="D21" s="2" t="str">
        <f t="shared" si="1"/>
        <v>WPU5CS.CV pomp</v>
      </c>
      <c r="E21" s="5" t="s">
        <v>44</v>
      </c>
      <c r="F21" s="10" t="s">
        <v>40</v>
      </c>
      <c r="G21" s="25" t="s">
        <v>100</v>
      </c>
      <c r="H21" s="25" t="s">
        <v>92</v>
      </c>
      <c r="I21" s="4" t="s">
        <v>10</v>
      </c>
      <c r="J21" s="4" t="s">
        <v>50</v>
      </c>
      <c r="K21" s="4" t="s">
        <v>10</v>
      </c>
    </row>
    <row r="22" spans="1:11" s="3" customFormat="1" ht="15.75" x14ac:dyDescent="0.25">
      <c r="A22" s="22" t="str">
        <f>A21</f>
        <v>WPU5CS.</v>
      </c>
      <c r="B22" s="22" t="str">
        <f>B21</f>
        <v>545-0074</v>
      </c>
      <c r="C22" s="4" t="s">
        <v>84</v>
      </c>
      <c r="D22" s="2" t="str">
        <f t="shared" ref="D22" si="8">CONCATENATE(A22,C22)</f>
        <v>WPU5CS.Printplaat</v>
      </c>
      <c r="E22" s="5" t="s">
        <v>95</v>
      </c>
      <c r="F22" s="10" t="s">
        <v>40</v>
      </c>
      <c r="G22" s="25" t="s">
        <v>89</v>
      </c>
      <c r="H22" s="25" t="s">
        <v>90</v>
      </c>
      <c r="I22" s="4" t="s">
        <v>6</v>
      </c>
      <c r="J22" s="4" t="s">
        <v>51</v>
      </c>
      <c r="K22" s="4" t="s">
        <v>6</v>
      </c>
    </row>
    <row r="23" spans="1:11" s="3" customFormat="1" ht="60" x14ac:dyDescent="0.25">
      <c r="A23" s="4" t="s">
        <v>55</v>
      </c>
      <c r="B23" s="4" t="s">
        <v>8</v>
      </c>
      <c r="C23" s="4" t="s">
        <v>38</v>
      </c>
      <c r="D23" s="2" t="str">
        <f t="shared" si="1"/>
        <v>WPU3COCV pomp</v>
      </c>
      <c r="E23" s="5" t="s">
        <v>44</v>
      </c>
      <c r="F23" s="10" t="s">
        <v>40</v>
      </c>
      <c r="G23" s="25" t="s">
        <v>101</v>
      </c>
      <c r="H23" s="25" t="s">
        <v>88</v>
      </c>
      <c r="I23" s="4" t="s">
        <v>7</v>
      </c>
      <c r="J23" s="4" t="s">
        <v>52</v>
      </c>
      <c r="K23" s="4" t="s">
        <v>7</v>
      </c>
    </row>
    <row r="24" spans="1:11" s="3" customFormat="1" ht="60" x14ac:dyDescent="0.25">
      <c r="A24" s="21" t="s">
        <v>55</v>
      </c>
      <c r="B24" s="21" t="s">
        <v>8</v>
      </c>
      <c r="C24" s="4" t="s">
        <v>39</v>
      </c>
      <c r="D24" s="2" t="str">
        <f t="shared" si="1"/>
        <v>WPU3COBron pomp</v>
      </c>
      <c r="E24" s="5" t="s">
        <v>44</v>
      </c>
      <c r="F24" s="10" t="s">
        <v>40</v>
      </c>
      <c r="G24" s="25" t="s">
        <v>101</v>
      </c>
      <c r="H24" s="25" t="s">
        <v>88</v>
      </c>
      <c r="I24" s="4" t="s">
        <v>11</v>
      </c>
      <c r="J24" s="4" t="s">
        <v>54</v>
      </c>
      <c r="K24" s="4" t="s">
        <v>11</v>
      </c>
    </row>
    <row r="25" spans="1:11" s="3" customFormat="1" ht="15.75" x14ac:dyDescent="0.25">
      <c r="A25" s="22" t="str">
        <f>A24</f>
        <v>WPU3CO</v>
      </c>
      <c r="B25" s="22" t="str">
        <f>B24</f>
        <v>545-0080</v>
      </c>
      <c r="C25" s="4" t="s">
        <v>84</v>
      </c>
      <c r="D25" s="2" t="str">
        <f t="shared" ref="D25" si="9">CONCATENATE(A25,C25)</f>
        <v>WPU3COPrintplaat</v>
      </c>
      <c r="E25" s="5" t="s">
        <v>95</v>
      </c>
      <c r="F25" s="10" t="s">
        <v>40</v>
      </c>
      <c r="G25" s="25" t="s">
        <v>89</v>
      </c>
      <c r="H25" s="25" t="s">
        <v>90</v>
      </c>
      <c r="I25" s="4" t="s">
        <v>23</v>
      </c>
      <c r="J25" s="4" t="s">
        <v>59</v>
      </c>
      <c r="K25" s="4" t="s">
        <v>23</v>
      </c>
    </row>
    <row r="26" spans="1:11" s="3" customFormat="1" ht="60" x14ac:dyDescent="0.25">
      <c r="A26" s="4" t="s">
        <v>56</v>
      </c>
      <c r="B26" s="4" t="s">
        <v>9</v>
      </c>
      <c r="C26" s="4" t="s">
        <v>38</v>
      </c>
      <c r="D26" s="2" t="str">
        <f t="shared" si="1"/>
        <v>WPU5COCV pomp</v>
      </c>
      <c r="E26" s="5" t="s">
        <v>44</v>
      </c>
      <c r="F26" s="10" t="s">
        <v>40</v>
      </c>
      <c r="G26" s="25" t="s">
        <v>101</v>
      </c>
      <c r="H26" s="25" t="s">
        <v>88</v>
      </c>
      <c r="I26" s="4" t="s">
        <v>24</v>
      </c>
      <c r="J26" s="4" t="s">
        <v>61</v>
      </c>
      <c r="K26" s="4" t="s">
        <v>24</v>
      </c>
    </row>
    <row r="27" spans="1:11" s="3" customFormat="1" ht="60" x14ac:dyDescent="0.25">
      <c r="A27" s="21" t="s">
        <v>56</v>
      </c>
      <c r="B27" s="21" t="s">
        <v>9</v>
      </c>
      <c r="C27" s="4" t="s">
        <v>39</v>
      </c>
      <c r="D27" s="2" t="str">
        <f t="shared" si="1"/>
        <v>WPU5COBron pomp</v>
      </c>
      <c r="E27" s="5" t="s">
        <v>44</v>
      </c>
      <c r="F27" s="10" t="s">
        <v>40</v>
      </c>
      <c r="G27" s="25" t="s">
        <v>101</v>
      </c>
      <c r="H27" s="25" t="s">
        <v>88</v>
      </c>
      <c r="I27" s="4" t="s">
        <v>25</v>
      </c>
      <c r="J27" s="4" t="s">
        <v>63</v>
      </c>
      <c r="K27" s="4" t="s">
        <v>25</v>
      </c>
    </row>
    <row r="28" spans="1:11" s="3" customFormat="1" ht="15.75" x14ac:dyDescent="0.25">
      <c r="A28" s="22" t="str">
        <f>A27</f>
        <v>WPU5CO</v>
      </c>
      <c r="B28" s="22" t="str">
        <f>B27</f>
        <v>545-0082</v>
      </c>
      <c r="C28" s="4" t="s">
        <v>84</v>
      </c>
      <c r="D28" s="2" t="str">
        <f t="shared" ref="D28" si="10">CONCATENATE(A28,C28)</f>
        <v>WPU5COPrintplaat</v>
      </c>
      <c r="E28" s="5" t="s">
        <v>95</v>
      </c>
      <c r="F28" s="10" t="s">
        <v>40</v>
      </c>
      <c r="G28" s="25" t="s">
        <v>89</v>
      </c>
      <c r="H28" s="25" t="s">
        <v>90</v>
      </c>
      <c r="I28" s="4" t="s">
        <v>8</v>
      </c>
      <c r="J28" s="4" t="s">
        <v>55</v>
      </c>
      <c r="K28" s="4" t="s">
        <v>8</v>
      </c>
    </row>
    <row r="29" spans="1:11" s="3" customFormat="1" ht="45" x14ac:dyDescent="0.25">
      <c r="A29" s="4" t="s">
        <v>50</v>
      </c>
      <c r="B29" s="4" t="s">
        <v>10</v>
      </c>
      <c r="C29" s="4" t="s">
        <v>38</v>
      </c>
      <c r="D29" s="2" t="str">
        <f t="shared" si="1"/>
        <v>WPU3CSCV pomp</v>
      </c>
      <c r="E29" s="5" t="s">
        <v>44</v>
      </c>
      <c r="F29" s="10" t="s">
        <v>40</v>
      </c>
      <c r="G29" s="25" t="s">
        <v>100</v>
      </c>
      <c r="H29" s="25" t="s">
        <v>92</v>
      </c>
      <c r="I29" s="4" t="s">
        <v>9</v>
      </c>
      <c r="J29" s="4" t="s">
        <v>56</v>
      </c>
      <c r="K29" s="4" t="s">
        <v>9</v>
      </c>
    </row>
    <row r="30" spans="1:11" s="3" customFormat="1" ht="15.75" x14ac:dyDescent="0.25">
      <c r="A30" s="22" t="str">
        <f>A29</f>
        <v>WPU3CS</v>
      </c>
      <c r="B30" s="22" t="str">
        <f>B29</f>
        <v>545-0071</v>
      </c>
      <c r="C30" s="4" t="s">
        <v>84</v>
      </c>
      <c r="D30" s="2" t="str">
        <f t="shared" ref="D30" si="11">CONCATENATE(A30,C30)</f>
        <v>WPU3CSPrintplaat</v>
      </c>
      <c r="E30" s="5" t="s">
        <v>95</v>
      </c>
      <c r="F30" s="10" t="s">
        <v>40</v>
      </c>
      <c r="G30" s="25" t="s">
        <v>89</v>
      </c>
      <c r="H30" s="25" t="s">
        <v>90</v>
      </c>
      <c r="I30" s="4" t="s">
        <v>20</v>
      </c>
      <c r="J30" s="4" t="s">
        <v>64</v>
      </c>
      <c r="K30" s="4" t="s">
        <v>20</v>
      </c>
    </row>
    <row r="31" spans="1:11" s="3" customFormat="1" ht="45" x14ac:dyDescent="0.25">
      <c r="A31" s="4" t="s">
        <v>54</v>
      </c>
      <c r="B31" s="4" t="s">
        <v>11</v>
      </c>
      <c r="C31" s="4" t="s">
        <v>38</v>
      </c>
      <c r="D31" s="2" t="str">
        <f t="shared" si="1"/>
        <v>WPU5C230VCV pomp</v>
      </c>
      <c r="E31" s="5" t="s">
        <v>44</v>
      </c>
      <c r="F31" s="10" t="s">
        <v>40</v>
      </c>
      <c r="G31" s="25" t="s">
        <v>100</v>
      </c>
      <c r="H31" s="25" t="s">
        <v>92</v>
      </c>
      <c r="I31" s="4" t="s">
        <v>21</v>
      </c>
      <c r="J31" s="4" t="s">
        <v>65</v>
      </c>
      <c r="K31" s="4" t="s">
        <v>21</v>
      </c>
    </row>
    <row r="32" spans="1:11" s="3" customFormat="1" ht="15.75" x14ac:dyDescent="0.25">
      <c r="A32" s="22" t="str">
        <f>A31</f>
        <v>WPU5C230V</v>
      </c>
      <c r="B32" s="22" t="str">
        <f>B31</f>
        <v>545-0076</v>
      </c>
      <c r="C32" s="4" t="s">
        <v>84</v>
      </c>
      <c r="D32" s="2" t="str">
        <f t="shared" ref="D32" si="12">CONCATENATE(A32,C32)</f>
        <v>WPU5C230VPrintplaat</v>
      </c>
      <c r="E32" s="5" t="s">
        <v>95</v>
      </c>
      <c r="F32" s="10" t="s">
        <v>40</v>
      </c>
      <c r="G32" s="25" t="s">
        <v>89</v>
      </c>
      <c r="H32" s="25" t="s">
        <v>90</v>
      </c>
      <c r="I32" s="4" t="s">
        <v>13</v>
      </c>
      <c r="J32" s="4" t="s">
        <v>56</v>
      </c>
      <c r="K32" s="4" t="s">
        <v>13</v>
      </c>
    </row>
    <row r="33" spans="1:11" s="3" customFormat="1" ht="60" x14ac:dyDescent="0.25">
      <c r="A33" s="4" t="s">
        <v>57</v>
      </c>
      <c r="B33" s="4" t="s">
        <v>12</v>
      </c>
      <c r="C33" s="4" t="s">
        <v>38</v>
      </c>
      <c r="D33" s="2" t="str">
        <f t="shared" si="1"/>
        <v>WPU5CO230VCV pomp</v>
      </c>
      <c r="E33" s="5" t="s">
        <v>44</v>
      </c>
      <c r="F33" s="10" t="s">
        <v>40</v>
      </c>
      <c r="G33" s="25" t="s">
        <v>101</v>
      </c>
      <c r="H33" s="25" t="s">
        <v>88</v>
      </c>
      <c r="I33" s="4" t="s">
        <v>12</v>
      </c>
      <c r="J33" s="4" t="s">
        <v>57</v>
      </c>
      <c r="K33" s="4" t="s">
        <v>12</v>
      </c>
    </row>
    <row r="34" spans="1:11" s="3" customFormat="1" ht="60" x14ac:dyDescent="0.25">
      <c r="A34" s="21" t="s">
        <v>57</v>
      </c>
      <c r="B34" s="21" t="s">
        <v>12</v>
      </c>
      <c r="C34" s="4" t="s">
        <v>39</v>
      </c>
      <c r="D34" s="2" t="str">
        <f t="shared" si="1"/>
        <v>WPU5CO230VBron pomp</v>
      </c>
      <c r="E34" s="5" t="s">
        <v>44</v>
      </c>
      <c r="F34" s="10" t="s">
        <v>40</v>
      </c>
      <c r="G34" s="25" t="s">
        <v>101</v>
      </c>
      <c r="H34" s="25" t="s">
        <v>88</v>
      </c>
      <c r="I34" s="4" t="s">
        <v>22</v>
      </c>
      <c r="J34" s="4" t="s">
        <v>66</v>
      </c>
      <c r="K34" s="4" t="s">
        <v>22</v>
      </c>
    </row>
    <row r="35" spans="1:11" s="3" customFormat="1" ht="15.75" x14ac:dyDescent="0.25">
      <c r="A35" s="22" t="str">
        <f>A34</f>
        <v>WPU5CO230V</v>
      </c>
      <c r="B35" s="22" t="str">
        <f>B34</f>
        <v>545-0087</v>
      </c>
      <c r="C35" s="4" t="s">
        <v>84</v>
      </c>
      <c r="D35" s="2" t="str">
        <f t="shared" ref="D35" si="13">CONCATENATE(A35,C35)</f>
        <v>WPU5CO230VPrintplaat</v>
      </c>
      <c r="E35" s="5" t="s">
        <v>95</v>
      </c>
      <c r="F35" s="10" t="s">
        <v>40</v>
      </c>
      <c r="G35" s="25" t="s">
        <v>89</v>
      </c>
      <c r="H35" s="25" t="s">
        <v>90</v>
      </c>
      <c r="I35" s="4" t="s">
        <v>27</v>
      </c>
      <c r="J35" s="4" t="s">
        <v>68</v>
      </c>
      <c r="K35" s="4" t="s">
        <v>27</v>
      </c>
    </row>
    <row r="36" spans="1:11" s="3" customFormat="1" ht="60" x14ac:dyDescent="0.25">
      <c r="A36" s="4" t="s">
        <v>78</v>
      </c>
      <c r="B36" s="4" t="s">
        <v>13</v>
      </c>
      <c r="C36" s="4" t="s">
        <v>38</v>
      </c>
      <c r="D36" s="2" t="str">
        <f t="shared" si="1"/>
        <v>WPU5CO.CV pomp</v>
      </c>
      <c r="E36" s="5" t="s">
        <v>44</v>
      </c>
      <c r="F36" s="10" t="s">
        <v>40</v>
      </c>
      <c r="G36" s="25" t="s">
        <v>101</v>
      </c>
      <c r="H36" s="25" t="s">
        <v>88</v>
      </c>
      <c r="I36" s="4" t="s">
        <v>30</v>
      </c>
      <c r="J36" s="4" t="s">
        <v>71</v>
      </c>
      <c r="K36" s="4" t="s">
        <v>30</v>
      </c>
    </row>
    <row r="37" spans="1:11" s="3" customFormat="1" ht="60" x14ac:dyDescent="0.25">
      <c r="A37" s="21" t="s">
        <v>78</v>
      </c>
      <c r="B37" s="21" t="s">
        <v>13</v>
      </c>
      <c r="C37" s="4" t="s">
        <v>39</v>
      </c>
      <c r="D37" s="2" t="str">
        <f t="shared" si="1"/>
        <v>WPU5CO.Bron pomp</v>
      </c>
      <c r="E37" s="5" t="s">
        <v>44</v>
      </c>
      <c r="F37" s="10" t="s">
        <v>40</v>
      </c>
      <c r="G37" s="25" t="s">
        <v>101</v>
      </c>
      <c r="H37" s="25" t="s">
        <v>88</v>
      </c>
      <c r="I37" s="4" t="s">
        <v>33</v>
      </c>
      <c r="J37" s="4" t="s">
        <v>74</v>
      </c>
      <c r="K37" s="4" t="s">
        <v>33</v>
      </c>
    </row>
    <row r="38" spans="1:11" s="3" customFormat="1" ht="15.75" x14ac:dyDescent="0.25">
      <c r="A38" s="22" t="str">
        <f>A37</f>
        <v>WPU5CO.</v>
      </c>
      <c r="B38" s="22" t="str">
        <f>B37</f>
        <v>545-0086</v>
      </c>
      <c r="C38" s="4" t="s">
        <v>84</v>
      </c>
      <c r="D38" s="2" t="str">
        <f t="shared" ref="D38" si="14">CONCATENATE(A38,C38)</f>
        <v>WPU5CO.Printplaat</v>
      </c>
      <c r="E38" s="5" t="s">
        <v>95</v>
      </c>
      <c r="F38" s="10" t="s">
        <v>40</v>
      </c>
      <c r="G38" s="25" t="s">
        <v>89</v>
      </c>
      <c r="H38" s="25" t="s">
        <v>90</v>
      </c>
    </row>
    <row r="39" spans="1:11" s="3" customFormat="1" ht="75" x14ac:dyDescent="0.25">
      <c r="A39" s="4" t="s">
        <v>58</v>
      </c>
      <c r="B39" s="4" t="s">
        <v>14</v>
      </c>
      <c r="C39" s="4" t="s">
        <v>38</v>
      </c>
      <c r="D39" s="2" t="str">
        <f t="shared" si="1"/>
        <v>WPU55iCV pomp</v>
      </c>
      <c r="E39" s="5" t="s">
        <v>44</v>
      </c>
      <c r="F39" s="10" t="s">
        <v>40</v>
      </c>
      <c r="G39" s="25" t="s">
        <v>102</v>
      </c>
      <c r="H39" s="25" t="s">
        <v>93</v>
      </c>
    </row>
    <row r="40" spans="1:11" s="3" customFormat="1" ht="75" x14ac:dyDescent="0.25">
      <c r="A40" s="21" t="s">
        <v>58</v>
      </c>
      <c r="B40" s="21" t="s">
        <v>14</v>
      </c>
      <c r="C40" s="4" t="s">
        <v>39</v>
      </c>
      <c r="D40" s="2" t="str">
        <f t="shared" si="1"/>
        <v>WPU55iBron pomp</v>
      </c>
      <c r="E40" s="5" t="s">
        <v>44</v>
      </c>
      <c r="F40" s="10" t="s">
        <v>40</v>
      </c>
      <c r="G40" s="25" t="s">
        <v>102</v>
      </c>
      <c r="H40" s="25" t="s">
        <v>93</v>
      </c>
    </row>
    <row r="41" spans="1:11" s="3" customFormat="1" ht="15.75" x14ac:dyDescent="0.25">
      <c r="A41" s="22" t="str">
        <f>A40</f>
        <v>WPU55i</v>
      </c>
      <c r="B41" s="22" t="str">
        <f>B40</f>
        <v>545-0060</v>
      </c>
      <c r="C41" s="4" t="s">
        <v>84</v>
      </c>
      <c r="D41" s="2" t="str">
        <f t="shared" ref="D41" si="15">CONCATENATE(A41,C41)</f>
        <v>WPU55iPrintplaat</v>
      </c>
      <c r="E41" s="5" t="s">
        <v>95</v>
      </c>
      <c r="F41" s="10" t="s">
        <v>40</v>
      </c>
      <c r="G41" s="25" t="s">
        <v>89</v>
      </c>
      <c r="H41" s="25" t="s">
        <v>90</v>
      </c>
    </row>
    <row r="42" spans="1:11" s="3" customFormat="1" ht="45" x14ac:dyDescent="0.25">
      <c r="A42" s="4" t="s">
        <v>59</v>
      </c>
      <c r="B42" s="4" t="s">
        <v>15</v>
      </c>
      <c r="C42" s="4" t="s">
        <v>38</v>
      </c>
      <c r="D42" s="2" t="str">
        <f t="shared" si="1"/>
        <v>WPU55CCV pomp</v>
      </c>
      <c r="E42" s="5" t="s">
        <v>44</v>
      </c>
      <c r="F42" s="10" t="s">
        <v>40</v>
      </c>
      <c r="G42" s="25" t="s">
        <v>100</v>
      </c>
      <c r="H42" s="25" t="s">
        <v>92</v>
      </c>
    </row>
    <row r="43" spans="1:11" s="3" customFormat="1" ht="15.75" x14ac:dyDescent="0.25">
      <c r="A43" s="22" t="str">
        <f>A42</f>
        <v>WPU55C</v>
      </c>
      <c r="B43" s="22" t="str">
        <f>B42</f>
        <v>545-0064</v>
      </c>
      <c r="C43" s="4" t="s">
        <v>84</v>
      </c>
      <c r="D43" s="2" t="str">
        <f t="shared" ref="D43" si="16">CONCATENATE(A43,C43)</f>
        <v>WPU55CPrintplaat</v>
      </c>
      <c r="E43" s="5" t="s">
        <v>95</v>
      </c>
      <c r="F43" s="10" t="s">
        <v>40</v>
      </c>
      <c r="G43" s="25" t="s">
        <v>89</v>
      </c>
      <c r="H43" s="25" t="s">
        <v>90</v>
      </c>
    </row>
    <row r="44" spans="1:11" s="3" customFormat="1" ht="75" x14ac:dyDescent="0.25">
      <c r="A44" s="4" t="s">
        <v>60</v>
      </c>
      <c r="B44" s="4" t="s">
        <v>16</v>
      </c>
      <c r="C44" s="4" t="s">
        <v>38</v>
      </c>
      <c r="D44" s="2" t="str">
        <f t="shared" si="1"/>
        <v>WPU65iCV pomp</v>
      </c>
      <c r="E44" s="5" t="s">
        <v>44</v>
      </c>
      <c r="F44" s="10" t="s">
        <v>40</v>
      </c>
      <c r="G44" s="25" t="s">
        <v>102</v>
      </c>
      <c r="H44" s="25" t="s">
        <v>93</v>
      </c>
    </row>
    <row r="45" spans="1:11" s="3" customFormat="1" ht="75" x14ac:dyDescent="0.25">
      <c r="A45" s="21" t="s">
        <v>60</v>
      </c>
      <c r="B45" s="21" t="s">
        <v>16</v>
      </c>
      <c r="C45" s="4" t="s">
        <v>39</v>
      </c>
      <c r="D45" s="2" t="str">
        <f t="shared" si="1"/>
        <v>WPU65iBron pomp</v>
      </c>
      <c r="E45" s="5" t="s">
        <v>44</v>
      </c>
      <c r="F45" s="10" t="s">
        <v>40</v>
      </c>
      <c r="G45" s="25" t="s">
        <v>102</v>
      </c>
      <c r="H45" s="25" t="s">
        <v>93</v>
      </c>
    </row>
    <row r="46" spans="1:11" s="3" customFormat="1" ht="15.75" x14ac:dyDescent="0.25">
      <c r="A46" s="22" t="str">
        <f>A45</f>
        <v>WPU65i</v>
      </c>
      <c r="B46" s="22" t="str">
        <f>B45</f>
        <v>545-0061</v>
      </c>
      <c r="C46" s="4" t="s">
        <v>84</v>
      </c>
      <c r="D46" s="2" t="str">
        <f t="shared" ref="D46" si="17">CONCATENATE(A46,C46)</f>
        <v>WPU65iPrintplaat</v>
      </c>
      <c r="E46" s="5" t="s">
        <v>95</v>
      </c>
      <c r="F46" s="10" t="s">
        <v>40</v>
      </c>
      <c r="G46" s="25" t="s">
        <v>89</v>
      </c>
      <c r="H46" s="25" t="s">
        <v>90</v>
      </c>
    </row>
    <row r="47" spans="1:11" s="3" customFormat="1" ht="45" x14ac:dyDescent="0.25">
      <c r="A47" s="4" t="s">
        <v>61</v>
      </c>
      <c r="B47" s="4" t="s">
        <v>17</v>
      </c>
      <c r="C47" s="4" t="s">
        <v>38</v>
      </c>
      <c r="D47" s="2" t="str">
        <f t="shared" si="1"/>
        <v>WPU65CCV pomp</v>
      </c>
      <c r="E47" s="5" t="s">
        <v>44</v>
      </c>
      <c r="F47" s="10" t="s">
        <v>40</v>
      </c>
      <c r="G47" s="25" t="s">
        <v>100</v>
      </c>
      <c r="H47" s="25" t="s">
        <v>92</v>
      </c>
    </row>
    <row r="48" spans="1:11" s="3" customFormat="1" ht="15.75" x14ac:dyDescent="0.25">
      <c r="A48" s="22" t="str">
        <f>A47</f>
        <v>WPU65C</v>
      </c>
      <c r="B48" s="22" t="str">
        <f>B47</f>
        <v>545-0065</v>
      </c>
      <c r="C48" s="4" t="s">
        <v>84</v>
      </c>
      <c r="D48" s="2" t="str">
        <f t="shared" ref="D48" si="18">CONCATENATE(A48,C48)</f>
        <v>WPU65CPrintplaat</v>
      </c>
      <c r="E48" s="5" t="s">
        <v>95</v>
      </c>
      <c r="F48" s="10" t="s">
        <v>40</v>
      </c>
      <c r="G48" s="25" t="s">
        <v>89</v>
      </c>
      <c r="H48" s="25" t="s">
        <v>90</v>
      </c>
    </row>
    <row r="49" spans="1:8" s="3" customFormat="1" ht="75" x14ac:dyDescent="0.25">
      <c r="A49" s="4" t="s">
        <v>62</v>
      </c>
      <c r="B49" s="4" t="s">
        <v>18</v>
      </c>
      <c r="C49" s="4" t="s">
        <v>38</v>
      </c>
      <c r="D49" s="2" t="str">
        <f t="shared" si="1"/>
        <v>WPU75iCV pomp</v>
      </c>
      <c r="E49" s="5" t="s">
        <v>44</v>
      </c>
      <c r="F49" s="10" t="s">
        <v>40</v>
      </c>
      <c r="G49" s="25" t="s">
        <v>102</v>
      </c>
      <c r="H49" s="25" t="s">
        <v>93</v>
      </c>
    </row>
    <row r="50" spans="1:8" s="3" customFormat="1" ht="75" x14ac:dyDescent="0.25">
      <c r="A50" s="21" t="s">
        <v>62</v>
      </c>
      <c r="B50" s="21" t="s">
        <v>18</v>
      </c>
      <c r="C50" s="4" t="s">
        <v>39</v>
      </c>
      <c r="D50" s="2" t="str">
        <f t="shared" si="1"/>
        <v>WPU75iBron pomp</v>
      </c>
      <c r="E50" s="5" t="s">
        <v>44</v>
      </c>
      <c r="F50" s="10" t="s">
        <v>40</v>
      </c>
      <c r="G50" s="25" t="s">
        <v>102</v>
      </c>
      <c r="H50" s="25" t="s">
        <v>93</v>
      </c>
    </row>
    <row r="51" spans="1:8" s="3" customFormat="1" ht="15.75" x14ac:dyDescent="0.25">
      <c r="A51" s="22" t="str">
        <f>A50</f>
        <v>WPU75i</v>
      </c>
      <c r="B51" s="22" t="str">
        <f>B50</f>
        <v>545-0062</v>
      </c>
      <c r="C51" s="4" t="s">
        <v>84</v>
      </c>
      <c r="D51" s="2" t="str">
        <f t="shared" ref="D51" si="19">CONCATENATE(A51,C51)</f>
        <v>WPU75iPrintplaat</v>
      </c>
      <c r="E51" s="5" t="s">
        <v>95</v>
      </c>
      <c r="F51" s="10" t="s">
        <v>40</v>
      </c>
      <c r="G51" s="25" t="s">
        <v>89</v>
      </c>
      <c r="H51" s="25" t="s">
        <v>90</v>
      </c>
    </row>
    <row r="52" spans="1:8" s="3" customFormat="1" ht="45" x14ac:dyDescent="0.25">
      <c r="A52" s="4" t="s">
        <v>63</v>
      </c>
      <c r="B52" s="4" t="s">
        <v>19</v>
      </c>
      <c r="C52" s="4" t="s">
        <v>38</v>
      </c>
      <c r="D52" s="2" t="str">
        <f t="shared" si="1"/>
        <v>WPU75CCV pomp</v>
      </c>
      <c r="E52" s="5" t="s">
        <v>44</v>
      </c>
      <c r="F52" s="10" t="s">
        <v>40</v>
      </c>
      <c r="G52" s="25" t="s">
        <v>100</v>
      </c>
      <c r="H52" s="25" t="s">
        <v>92</v>
      </c>
    </row>
    <row r="53" spans="1:8" s="3" customFormat="1" ht="15.75" x14ac:dyDescent="0.25">
      <c r="A53" s="22" t="str">
        <f>A52</f>
        <v>WPU75C</v>
      </c>
      <c r="B53" s="22" t="str">
        <f>B52</f>
        <v>545-0066</v>
      </c>
      <c r="C53" s="4" t="s">
        <v>84</v>
      </c>
      <c r="D53" s="2" t="str">
        <f t="shared" ref="D53" si="20">CONCATENATE(A53,C53)</f>
        <v>WPU75CPrintplaat</v>
      </c>
      <c r="E53" s="5" t="s">
        <v>95</v>
      </c>
      <c r="F53" s="10" t="s">
        <v>40</v>
      </c>
      <c r="G53" s="25" t="s">
        <v>89</v>
      </c>
      <c r="H53" s="25" t="s">
        <v>90</v>
      </c>
    </row>
    <row r="54" spans="1:8" s="3" customFormat="1" ht="60" x14ac:dyDescent="0.25">
      <c r="A54" s="4" t="s">
        <v>64</v>
      </c>
      <c r="B54" s="4" t="s">
        <v>20</v>
      </c>
      <c r="C54" s="4" t="s">
        <v>38</v>
      </c>
      <c r="D54" s="2" t="str">
        <f t="shared" si="1"/>
        <v>WPU55iCOCV pomp</v>
      </c>
      <c r="E54" s="5" t="s">
        <v>44</v>
      </c>
      <c r="F54" s="10" t="s">
        <v>40</v>
      </c>
      <c r="G54" s="25" t="s">
        <v>101</v>
      </c>
      <c r="H54" s="25" t="s">
        <v>88</v>
      </c>
    </row>
    <row r="55" spans="1:8" s="3" customFormat="1" ht="60" x14ac:dyDescent="0.25">
      <c r="A55" s="21" t="s">
        <v>64</v>
      </c>
      <c r="B55" s="21" t="s">
        <v>20</v>
      </c>
      <c r="C55" s="4" t="s">
        <v>39</v>
      </c>
      <c r="D55" s="2" t="str">
        <f t="shared" si="1"/>
        <v>WPU55iCOBron pomp</v>
      </c>
      <c r="E55" s="5" t="s">
        <v>44</v>
      </c>
      <c r="F55" s="10" t="s">
        <v>40</v>
      </c>
      <c r="G55" s="25" t="s">
        <v>101</v>
      </c>
      <c r="H55" s="25" t="s">
        <v>88</v>
      </c>
    </row>
    <row r="56" spans="1:8" s="3" customFormat="1" ht="15.75" x14ac:dyDescent="0.25">
      <c r="A56" s="22" t="str">
        <f>A55</f>
        <v>WPU55iCO</v>
      </c>
      <c r="B56" s="22" t="str">
        <f>B55</f>
        <v>545-0084</v>
      </c>
      <c r="C56" s="4" t="s">
        <v>84</v>
      </c>
      <c r="D56" s="2" t="str">
        <f t="shared" ref="D56" si="21">CONCATENATE(A56,C56)</f>
        <v>WPU55iCOPrintplaat</v>
      </c>
      <c r="E56" s="5" t="s">
        <v>95</v>
      </c>
      <c r="F56" s="10" t="s">
        <v>40</v>
      </c>
      <c r="G56" s="25" t="s">
        <v>89</v>
      </c>
      <c r="H56" s="25" t="s">
        <v>90</v>
      </c>
    </row>
    <row r="57" spans="1:8" s="3" customFormat="1" ht="60" x14ac:dyDescent="0.25">
      <c r="A57" s="4" t="s">
        <v>65</v>
      </c>
      <c r="B57" s="4" t="s">
        <v>21</v>
      </c>
      <c r="C57" s="4" t="s">
        <v>38</v>
      </c>
      <c r="D57" s="2" t="str">
        <f t="shared" si="1"/>
        <v>WPU65iCOCV pomp</v>
      </c>
      <c r="E57" s="5" t="s">
        <v>44</v>
      </c>
      <c r="F57" s="10" t="s">
        <v>40</v>
      </c>
      <c r="G57" s="25" t="s">
        <v>101</v>
      </c>
      <c r="H57" s="25" t="s">
        <v>88</v>
      </c>
    </row>
    <row r="58" spans="1:8" s="3" customFormat="1" ht="60" x14ac:dyDescent="0.25">
      <c r="A58" s="21" t="s">
        <v>65</v>
      </c>
      <c r="B58" s="21" t="s">
        <v>21</v>
      </c>
      <c r="C58" s="4" t="s">
        <v>39</v>
      </c>
      <c r="D58" s="2" t="str">
        <f t="shared" si="1"/>
        <v>WPU65iCOBron pomp</v>
      </c>
      <c r="E58" s="5" t="s">
        <v>44</v>
      </c>
      <c r="F58" s="10" t="s">
        <v>40</v>
      </c>
      <c r="G58" s="25" t="s">
        <v>101</v>
      </c>
      <c r="H58" s="25" t="s">
        <v>88</v>
      </c>
    </row>
    <row r="59" spans="1:8" s="3" customFormat="1" ht="15.75" x14ac:dyDescent="0.25">
      <c r="A59" s="22" t="str">
        <f>A58</f>
        <v>WPU65iCO</v>
      </c>
      <c r="B59" s="22" t="str">
        <f>B58</f>
        <v>545-0085</v>
      </c>
      <c r="C59" s="4" t="s">
        <v>84</v>
      </c>
      <c r="D59" s="2" t="str">
        <f t="shared" ref="D59" si="22">CONCATENATE(A59,C59)</f>
        <v>WPU65iCOPrintplaat</v>
      </c>
      <c r="E59" s="5" t="s">
        <v>95</v>
      </c>
      <c r="F59" s="10" t="s">
        <v>40</v>
      </c>
      <c r="G59" s="25" t="s">
        <v>89</v>
      </c>
      <c r="H59" s="25" t="s">
        <v>90</v>
      </c>
    </row>
    <row r="60" spans="1:8" s="3" customFormat="1" ht="60" x14ac:dyDescent="0.25">
      <c r="A60" s="4" t="s">
        <v>66</v>
      </c>
      <c r="B60" s="4" t="s">
        <v>22</v>
      </c>
      <c r="C60" s="4" t="s">
        <v>38</v>
      </c>
      <c r="D60" s="2" t="str">
        <f t="shared" si="1"/>
        <v>WPU75iCOCV pomp</v>
      </c>
      <c r="E60" s="5" t="s">
        <v>44</v>
      </c>
      <c r="F60" s="10" t="s">
        <v>40</v>
      </c>
      <c r="G60" s="25" t="s">
        <v>101</v>
      </c>
      <c r="H60" s="25" t="s">
        <v>88</v>
      </c>
    </row>
    <row r="61" spans="1:8" s="3" customFormat="1" ht="60" x14ac:dyDescent="0.25">
      <c r="A61" s="21" t="s">
        <v>66</v>
      </c>
      <c r="B61" s="21" t="s">
        <v>22</v>
      </c>
      <c r="C61" s="4" t="s">
        <v>39</v>
      </c>
      <c r="D61" s="2" t="str">
        <f t="shared" si="1"/>
        <v>WPU75iCOBron pomp</v>
      </c>
      <c r="E61" s="5" t="s">
        <v>44</v>
      </c>
      <c r="F61" s="10" t="s">
        <v>40</v>
      </c>
      <c r="G61" s="25" t="s">
        <v>101</v>
      </c>
      <c r="H61" s="25" t="s">
        <v>88</v>
      </c>
    </row>
    <row r="62" spans="1:8" s="3" customFormat="1" ht="15.75" x14ac:dyDescent="0.25">
      <c r="A62" s="22" t="str">
        <f>A61</f>
        <v>WPU75iCO</v>
      </c>
      <c r="B62" s="22" t="str">
        <f>B61</f>
        <v>545-0088</v>
      </c>
      <c r="C62" s="4" t="s">
        <v>84</v>
      </c>
      <c r="D62" s="2" t="str">
        <f t="shared" ref="D62" si="23">CONCATENATE(A62,C62)</f>
        <v>WPU75iCOPrintplaat</v>
      </c>
      <c r="E62" s="5" t="s">
        <v>95</v>
      </c>
      <c r="F62" s="10" t="s">
        <v>40</v>
      </c>
      <c r="G62" s="25" t="s">
        <v>89</v>
      </c>
      <c r="H62" s="25" t="s">
        <v>90</v>
      </c>
    </row>
    <row r="63" spans="1:8" s="3" customFormat="1" ht="45" x14ac:dyDescent="0.25">
      <c r="A63" s="4" t="s">
        <v>81</v>
      </c>
      <c r="B63" s="4" t="s">
        <v>23</v>
      </c>
      <c r="C63" s="4" t="s">
        <v>38</v>
      </c>
      <c r="D63" s="2" t="str">
        <f t="shared" si="1"/>
        <v>WPU55C.CV pomp</v>
      </c>
      <c r="E63" s="5" t="s">
        <v>44</v>
      </c>
      <c r="F63" s="10" t="s">
        <v>40</v>
      </c>
      <c r="G63" s="25" t="s">
        <v>100</v>
      </c>
      <c r="H63" s="25" t="s">
        <v>92</v>
      </c>
    </row>
    <row r="64" spans="1:8" s="3" customFormat="1" ht="15.75" x14ac:dyDescent="0.25">
      <c r="A64" s="22" t="str">
        <f>A63</f>
        <v>WPU55C.</v>
      </c>
      <c r="B64" s="22" t="str">
        <f>B63</f>
        <v>545-0077</v>
      </c>
      <c r="C64" s="4" t="s">
        <v>84</v>
      </c>
      <c r="D64" s="2" t="str">
        <f t="shared" ref="D64" si="24">CONCATENATE(A64,C64)</f>
        <v>WPU55C.Printplaat</v>
      </c>
      <c r="E64" s="5" t="s">
        <v>95</v>
      </c>
      <c r="F64" s="10" t="s">
        <v>40</v>
      </c>
      <c r="G64" s="25" t="s">
        <v>89</v>
      </c>
      <c r="H64" s="25" t="s">
        <v>90</v>
      </c>
    </row>
    <row r="65" spans="1:8" s="3" customFormat="1" ht="45" x14ac:dyDescent="0.25">
      <c r="A65" s="4" t="s">
        <v>79</v>
      </c>
      <c r="B65" s="4" t="s">
        <v>24</v>
      </c>
      <c r="C65" s="4" t="s">
        <v>38</v>
      </c>
      <c r="D65" s="2" t="str">
        <f t="shared" si="1"/>
        <v>WPU65C.CV pomp</v>
      </c>
      <c r="E65" s="5" t="s">
        <v>44</v>
      </c>
      <c r="F65" s="10" t="s">
        <v>40</v>
      </c>
      <c r="G65" s="25" t="s">
        <v>100</v>
      </c>
      <c r="H65" s="25" t="s">
        <v>92</v>
      </c>
    </row>
    <row r="66" spans="1:8" s="3" customFormat="1" ht="15.75" x14ac:dyDescent="0.25">
      <c r="A66" s="22" t="str">
        <f>A65</f>
        <v>WPU65C.</v>
      </c>
      <c r="B66" s="22" t="str">
        <f>B65</f>
        <v>545-0078</v>
      </c>
      <c r="C66" s="4" t="s">
        <v>84</v>
      </c>
      <c r="D66" s="2" t="str">
        <f t="shared" ref="D66" si="25">CONCATENATE(A66,C66)</f>
        <v>WPU65C.Printplaat</v>
      </c>
      <c r="E66" s="5" t="s">
        <v>95</v>
      </c>
      <c r="F66" s="10" t="s">
        <v>40</v>
      </c>
      <c r="G66" s="25" t="s">
        <v>89</v>
      </c>
      <c r="H66" s="25" t="s">
        <v>90</v>
      </c>
    </row>
    <row r="67" spans="1:8" s="3" customFormat="1" ht="45" x14ac:dyDescent="0.25">
      <c r="A67" s="4" t="s">
        <v>80</v>
      </c>
      <c r="B67" s="4" t="s">
        <v>25</v>
      </c>
      <c r="C67" s="4" t="s">
        <v>38</v>
      </c>
      <c r="D67" s="2" t="str">
        <f t="shared" si="1"/>
        <v>WPU75C.CV pomp</v>
      </c>
      <c r="E67" s="5" t="s">
        <v>44</v>
      </c>
      <c r="F67" s="10" t="s">
        <v>40</v>
      </c>
      <c r="G67" s="25" t="s">
        <v>100</v>
      </c>
      <c r="H67" s="25" t="s">
        <v>92</v>
      </c>
    </row>
    <row r="68" spans="1:8" s="3" customFormat="1" ht="15.75" x14ac:dyDescent="0.25">
      <c r="A68" s="22" t="str">
        <f>A67</f>
        <v>WPU75C.</v>
      </c>
      <c r="B68" s="22" t="str">
        <f>B67</f>
        <v>545-0079</v>
      </c>
      <c r="C68" s="4" t="s">
        <v>84</v>
      </c>
      <c r="D68" s="2" t="str">
        <f t="shared" ref="D68" si="26">CONCATENATE(A68,C68)</f>
        <v>WPU75C.Printplaat</v>
      </c>
      <c r="E68" s="5" t="s">
        <v>95</v>
      </c>
      <c r="F68" s="10" t="s">
        <v>40</v>
      </c>
      <c r="G68" s="25" t="s">
        <v>89</v>
      </c>
      <c r="H68" s="25" t="s">
        <v>90</v>
      </c>
    </row>
    <row r="69" spans="1:8" s="3" customFormat="1" ht="75" x14ac:dyDescent="0.25">
      <c r="A69" s="4" t="s">
        <v>67</v>
      </c>
      <c r="B69" s="4" t="s">
        <v>26</v>
      </c>
      <c r="C69" s="4" t="s">
        <v>38</v>
      </c>
      <c r="D69" s="2" t="str">
        <f t="shared" si="1"/>
        <v>WPU55iECV pomp</v>
      </c>
      <c r="E69" s="5" t="s">
        <v>44</v>
      </c>
      <c r="F69" s="10" t="s">
        <v>40</v>
      </c>
      <c r="G69" s="25" t="s">
        <v>102</v>
      </c>
      <c r="H69" s="25" t="s">
        <v>93</v>
      </c>
    </row>
    <row r="70" spans="1:8" s="3" customFormat="1" ht="75" x14ac:dyDescent="0.25">
      <c r="A70" s="21" t="s">
        <v>67</v>
      </c>
      <c r="B70" s="21" t="s">
        <v>26</v>
      </c>
      <c r="C70" s="4" t="s">
        <v>39</v>
      </c>
      <c r="D70" s="2" t="str">
        <f t="shared" si="1"/>
        <v>WPU55iEBron pomp</v>
      </c>
      <c r="E70" s="5" t="s">
        <v>44</v>
      </c>
      <c r="F70" s="10" t="s">
        <v>40</v>
      </c>
      <c r="G70" s="25" t="s">
        <v>102</v>
      </c>
      <c r="H70" s="25" t="s">
        <v>93</v>
      </c>
    </row>
    <row r="71" spans="1:8" s="3" customFormat="1" ht="15.75" x14ac:dyDescent="0.25">
      <c r="A71" s="22" t="str">
        <f>A70</f>
        <v>WPU55iE</v>
      </c>
      <c r="B71" s="22" t="str">
        <f>B70</f>
        <v>545-0067</v>
      </c>
      <c r="C71" s="4" t="s">
        <v>84</v>
      </c>
      <c r="D71" s="2" t="str">
        <f t="shared" ref="D71" si="27">CONCATENATE(A71,C71)</f>
        <v>WPU55iEPrintplaat</v>
      </c>
      <c r="E71" s="5" t="s">
        <v>95</v>
      </c>
      <c r="F71" s="10" t="s">
        <v>40</v>
      </c>
      <c r="G71" s="25" t="s">
        <v>89</v>
      </c>
      <c r="H71" s="25" t="s">
        <v>90</v>
      </c>
    </row>
    <row r="72" spans="1:8" s="3" customFormat="1" ht="45" x14ac:dyDescent="0.25">
      <c r="A72" s="4" t="s">
        <v>68</v>
      </c>
      <c r="B72" s="4" t="s">
        <v>27</v>
      </c>
      <c r="C72" s="4" t="s">
        <v>38</v>
      </c>
      <c r="D72" s="2" t="str">
        <f t="shared" si="1"/>
        <v>WPU55CECV pomp</v>
      </c>
      <c r="E72" s="5" t="s">
        <v>44</v>
      </c>
      <c r="F72" s="10" t="s">
        <v>40</v>
      </c>
      <c r="G72" s="25" t="s">
        <v>100</v>
      </c>
      <c r="H72" s="25" t="s">
        <v>92</v>
      </c>
    </row>
    <row r="73" spans="1:8" s="3" customFormat="1" ht="15.75" x14ac:dyDescent="0.25">
      <c r="A73" s="22" t="str">
        <f>A72</f>
        <v>WPU55CE</v>
      </c>
      <c r="B73" s="22" t="str">
        <f>B72</f>
        <v>545-0090</v>
      </c>
      <c r="C73" s="4" t="s">
        <v>84</v>
      </c>
      <c r="D73" s="2" t="str">
        <f t="shared" ref="D73" si="28">CONCATENATE(A73,C73)</f>
        <v>WPU55CEPrintplaat</v>
      </c>
      <c r="E73" s="5" t="s">
        <v>95</v>
      </c>
      <c r="F73" s="10" t="s">
        <v>40</v>
      </c>
      <c r="G73" s="25" t="s">
        <v>89</v>
      </c>
      <c r="H73" s="25" t="s">
        <v>90</v>
      </c>
    </row>
    <row r="74" spans="1:8" s="3" customFormat="1" ht="60" x14ac:dyDescent="0.25">
      <c r="A74" s="4" t="s">
        <v>69</v>
      </c>
      <c r="B74" s="4" t="s">
        <v>28</v>
      </c>
      <c r="C74" s="4" t="s">
        <v>38</v>
      </c>
      <c r="D74" s="2" t="str">
        <f>CONCATENATE(A74,C74)</f>
        <v>WPU55COCV pomp</v>
      </c>
      <c r="E74" s="5" t="s">
        <v>44</v>
      </c>
      <c r="F74" s="10" t="s">
        <v>40</v>
      </c>
      <c r="G74" s="25" t="s">
        <v>101</v>
      </c>
      <c r="H74" s="25" t="s">
        <v>88</v>
      </c>
    </row>
    <row r="75" spans="1:8" s="3" customFormat="1" ht="60" x14ac:dyDescent="0.25">
      <c r="A75" s="21" t="s">
        <v>69</v>
      </c>
      <c r="B75" s="21" t="s">
        <v>22</v>
      </c>
      <c r="C75" s="4" t="s">
        <v>39</v>
      </c>
      <c r="D75" s="2" t="str">
        <f>CONCATENATE(A75,C75)</f>
        <v>WPU55COBron pomp</v>
      </c>
      <c r="E75" s="5" t="s">
        <v>44</v>
      </c>
      <c r="F75" s="10" t="s">
        <v>40</v>
      </c>
      <c r="G75" s="25" t="s">
        <v>101</v>
      </c>
      <c r="H75" s="25" t="s">
        <v>88</v>
      </c>
    </row>
    <row r="76" spans="1:8" s="3" customFormat="1" ht="15.75" x14ac:dyDescent="0.25">
      <c r="A76" s="22" t="str">
        <f>A74</f>
        <v>WPU55CO</v>
      </c>
      <c r="B76" s="22" t="str">
        <f>B74</f>
        <v>545-0057</v>
      </c>
      <c r="C76" s="4" t="s">
        <v>84</v>
      </c>
      <c r="D76" s="2" t="str">
        <f>CONCATENATE(A76,C76)</f>
        <v>WPU55COPrintplaat</v>
      </c>
      <c r="E76" s="5" t="s">
        <v>95</v>
      </c>
      <c r="F76" s="10" t="s">
        <v>40</v>
      </c>
      <c r="G76" s="25" t="s">
        <v>89</v>
      </c>
      <c r="H76" s="25" t="s">
        <v>90</v>
      </c>
    </row>
    <row r="77" spans="1:8" s="3" customFormat="1" ht="75" x14ac:dyDescent="0.25">
      <c r="A77" s="4" t="s">
        <v>70</v>
      </c>
      <c r="B77" s="4" t="s">
        <v>29</v>
      </c>
      <c r="C77" s="4" t="s">
        <v>38</v>
      </c>
      <c r="D77" s="2" t="str">
        <f t="shared" si="1"/>
        <v>WPU65iECV pomp</v>
      </c>
      <c r="E77" s="5" t="s">
        <v>44</v>
      </c>
      <c r="F77" s="10" t="s">
        <v>40</v>
      </c>
      <c r="G77" s="25" t="s">
        <v>102</v>
      </c>
      <c r="H77" s="25" t="s">
        <v>93</v>
      </c>
    </row>
    <row r="78" spans="1:8" s="3" customFormat="1" ht="75" x14ac:dyDescent="0.25">
      <c r="A78" s="21" t="s">
        <v>70</v>
      </c>
      <c r="B78" s="21" t="s">
        <v>29</v>
      </c>
      <c r="C78" s="4" t="s">
        <v>39</v>
      </c>
      <c r="D78" s="2" t="str">
        <f t="shared" si="1"/>
        <v>WPU65iEBron pomp</v>
      </c>
      <c r="E78" s="5" t="s">
        <v>44</v>
      </c>
      <c r="F78" s="10" t="s">
        <v>40</v>
      </c>
      <c r="G78" s="25" t="s">
        <v>102</v>
      </c>
      <c r="H78" s="25" t="s">
        <v>93</v>
      </c>
    </row>
    <row r="79" spans="1:8" s="3" customFormat="1" ht="15.75" x14ac:dyDescent="0.25">
      <c r="A79" s="22" t="str">
        <f>A78</f>
        <v>WPU65iE</v>
      </c>
      <c r="B79" s="22" t="str">
        <f>B78</f>
        <v>545-0068</v>
      </c>
      <c r="C79" s="4" t="s">
        <v>84</v>
      </c>
      <c r="D79" s="2" t="str">
        <f t="shared" ref="D79" si="29">CONCATENATE(A79,C79)</f>
        <v>WPU65iEPrintplaat</v>
      </c>
      <c r="E79" s="5" t="s">
        <v>95</v>
      </c>
      <c r="F79" s="10" t="s">
        <v>40</v>
      </c>
      <c r="G79" s="25" t="s">
        <v>89</v>
      </c>
      <c r="H79" s="25" t="s">
        <v>90</v>
      </c>
    </row>
    <row r="80" spans="1:8" s="3" customFormat="1" ht="45" x14ac:dyDescent="0.25">
      <c r="A80" s="4" t="s">
        <v>71</v>
      </c>
      <c r="B80" s="4" t="s">
        <v>30</v>
      </c>
      <c r="C80" s="4" t="s">
        <v>38</v>
      </c>
      <c r="D80" s="2" t="str">
        <f t="shared" si="1"/>
        <v>WPU65CECV pomp</v>
      </c>
      <c r="E80" s="5" t="s">
        <v>44</v>
      </c>
      <c r="F80" s="10" t="s">
        <v>40</v>
      </c>
      <c r="G80" s="25" t="s">
        <v>100</v>
      </c>
      <c r="H80" s="25" t="s">
        <v>92</v>
      </c>
    </row>
    <row r="81" spans="1:8" s="3" customFormat="1" ht="15.75" x14ac:dyDescent="0.25">
      <c r="A81" s="22" t="str">
        <f>A80</f>
        <v>WPU65CE</v>
      </c>
      <c r="B81" s="22" t="str">
        <f>B80</f>
        <v>545-0091</v>
      </c>
      <c r="C81" s="4" t="s">
        <v>84</v>
      </c>
      <c r="D81" s="2" t="str">
        <f t="shared" ref="D81" si="30">CONCATENATE(A81,C81)</f>
        <v>WPU65CEPrintplaat</v>
      </c>
      <c r="E81" s="5" t="s">
        <v>95</v>
      </c>
      <c r="F81" s="10" t="s">
        <v>40</v>
      </c>
      <c r="G81" s="25" t="s">
        <v>89</v>
      </c>
      <c r="H81" s="25" t="s">
        <v>90</v>
      </c>
    </row>
    <row r="82" spans="1:8" s="3" customFormat="1" ht="60" x14ac:dyDescent="0.25">
      <c r="A82" s="4" t="s">
        <v>72</v>
      </c>
      <c r="B82" s="4" t="s">
        <v>31</v>
      </c>
      <c r="C82" s="4" t="s">
        <v>38</v>
      </c>
      <c r="D82" s="2" t="str">
        <f t="shared" si="1"/>
        <v>WPU65COCV pomp</v>
      </c>
      <c r="E82" s="5" t="s">
        <v>44</v>
      </c>
      <c r="F82" s="10" t="s">
        <v>40</v>
      </c>
      <c r="G82" s="25" t="s">
        <v>101</v>
      </c>
      <c r="H82" s="25" t="s">
        <v>88</v>
      </c>
    </row>
    <row r="83" spans="1:8" s="3" customFormat="1" ht="60" x14ac:dyDescent="0.25">
      <c r="A83" s="21" t="s">
        <v>72</v>
      </c>
      <c r="B83" s="21" t="s">
        <v>31</v>
      </c>
      <c r="C83" s="4" t="s">
        <v>39</v>
      </c>
      <c r="D83" s="2" t="str">
        <f t="shared" si="1"/>
        <v>WPU65COBron pomp</v>
      </c>
      <c r="E83" s="5" t="s">
        <v>44</v>
      </c>
      <c r="F83" s="10" t="s">
        <v>40</v>
      </c>
      <c r="G83" s="25" t="s">
        <v>101</v>
      </c>
      <c r="H83" s="25" t="s">
        <v>88</v>
      </c>
    </row>
    <row r="84" spans="1:8" s="3" customFormat="1" ht="15.75" x14ac:dyDescent="0.25">
      <c r="A84" s="22" t="str">
        <f>A83</f>
        <v>WPU65CO</v>
      </c>
      <c r="B84" s="22" t="str">
        <f>B83</f>
        <v>545-0058</v>
      </c>
      <c r="C84" s="4" t="s">
        <v>84</v>
      </c>
      <c r="D84" s="2" t="str">
        <f t="shared" ref="D84" si="31">CONCATENATE(A84,C84)</f>
        <v>WPU65COPrintplaat</v>
      </c>
      <c r="E84" s="5" t="s">
        <v>95</v>
      </c>
      <c r="F84" s="10" t="s">
        <v>40</v>
      </c>
      <c r="G84" s="25" t="s">
        <v>89</v>
      </c>
      <c r="H84" s="25" t="s">
        <v>90</v>
      </c>
    </row>
    <row r="85" spans="1:8" s="3" customFormat="1" ht="75" x14ac:dyDescent="0.25">
      <c r="A85" s="4" t="s">
        <v>73</v>
      </c>
      <c r="B85" s="4" t="s">
        <v>32</v>
      </c>
      <c r="C85" s="4" t="s">
        <v>38</v>
      </c>
      <c r="D85" s="2" t="str">
        <f t="shared" si="1"/>
        <v>WPU75iECV pomp</v>
      </c>
      <c r="E85" s="5" t="s">
        <v>44</v>
      </c>
      <c r="F85" s="10" t="s">
        <v>40</v>
      </c>
      <c r="G85" s="25" t="s">
        <v>102</v>
      </c>
      <c r="H85" s="25" t="s">
        <v>93</v>
      </c>
    </row>
    <row r="86" spans="1:8" s="3" customFormat="1" ht="75" x14ac:dyDescent="0.25">
      <c r="A86" s="21" t="s">
        <v>73</v>
      </c>
      <c r="B86" s="21" t="s">
        <v>32</v>
      </c>
      <c r="C86" s="4" t="s">
        <v>39</v>
      </c>
      <c r="D86" s="2" t="str">
        <f t="shared" si="1"/>
        <v>WPU75iEBron pomp</v>
      </c>
      <c r="E86" s="5" t="s">
        <v>44</v>
      </c>
      <c r="F86" s="10" t="s">
        <v>40</v>
      </c>
      <c r="G86" s="25" t="s">
        <v>102</v>
      </c>
      <c r="H86" s="25" t="s">
        <v>93</v>
      </c>
    </row>
    <row r="87" spans="1:8" s="3" customFormat="1" ht="15.75" x14ac:dyDescent="0.25">
      <c r="A87" s="22" t="str">
        <f>A86</f>
        <v>WPU75iE</v>
      </c>
      <c r="B87" s="22" t="str">
        <f>B86</f>
        <v>545-0069</v>
      </c>
      <c r="C87" s="4" t="s">
        <v>84</v>
      </c>
      <c r="D87" s="2" t="str">
        <f t="shared" ref="D87" si="32">CONCATENATE(A87,C87)</f>
        <v>WPU75iEPrintplaat</v>
      </c>
      <c r="E87" s="5" t="s">
        <v>95</v>
      </c>
      <c r="F87" s="10" t="s">
        <v>40</v>
      </c>
      <c r="G87" s="25" t="s">
        <v>89</v>
      </c>
      <c r="H87" s="25" t="s">
        <v>90</v>
      </c>
    </row>
    <row r="88" spans="1:8" s="3" customFormat="1" ht="45" x14ac:dyDescent="0.25">
      <c r="A88" s="4" t="s">
        <v>74</v>
      </c>
      <c r="B88" s="4" t="s">
        <v>33</v>
      </c>
      <c r="C88" s="4" t="s">
        <v>38</v>
      </c>
      <c r="D88" s="2" t="str">
        <f t="shared" si="1"/>
        <v>WPU75CECV pomp</v>
      </c>
      <c r="E88" s="5" t="s">
        <v>44</v>
      </c>
      <c r="F88" s="10" t="s">
        <v>40</v>
      </c>
      <c r="G88" s="25" t="s">
        <v>100</v>
      </c>
      <c r="H88" s="25" t="s">
        <v>92</v>
      </c>
    </row>
    <row r="89" spans="1:8" s="3" customFormat="1" ht="15.75" x14ac:dyDescent="0.25">
      <c r="A89" s="22" t="str">
        <f>A88</f>
        <v>WPU75CE</v>
      </c>
      <c r="B89" s="22" t="str">
        <f>B88</f>
        <v>545-0092</v>
      </c>
      <c r="C89" s="4" t="s">
        <v>84</v>
      </c>
      <c r="D89" s="2" t="str">
        <f t="shared" ref="D89" si="33">CONCATENATE(A89,C89)</f>
        <v>WPU75CEPrintplaat</v>
      </c>
      <c r="E89" s="5" t="s">
        <v>95</v>
      </c>
      <c r="F89" s="10" t="s">
        <v>40</v>
      </c>
      <c r="G89" s="25" t="s">
        <v>89</v>
      </c>
      <c r="H89" s="25" t="s">
        <v>90</v>
      </c>
    </row>
    <row r="90" spans="1:8" s="3" customFormat="1" ht="60" x14ac:dyDescent="0.25">
      <c r="A90" s="4" t="s">
        <v>75</v>
      </c>
      <c r="B90" s="4" t="s">
        <v>34</v>
      </c>
      <c r="C90" s="4" t="s">
        <v>38</v>
      </c>
      <c r="D90" s="2" t="str">
        <f t="shared" si="1"/>
        <v>WPU75COCV pomp</v>
      </c>
      <c r="E90" s="5" t="s">
        <v>44</v>
      </c>
      <c r="F90" s="10" t="s">
        <v>40</v>
      </c>
      <c r="G90" s="25" t="s">
        <v>101</v>
      </c>
      <c r="H90" s="25" t="s">
        <v>88</v>
      </c>
    </row>
    <row r="91" spans="1:8" s="3" customFormat="1" ht="60.75" thickBot="1" x14ac:dyDescent="0.3">
      <c r="A91" s="21" t="s">
        <v>75</v>
      </c>
      <c r="B91" s="21" t="s">
        <v>34</v>
      </c>
      <c r="C91" s="13" t="s">
        <v>39</v>
      </c>
      <c r="D91" s="2" t="str">
        <f t="shared" si="1"/>
        <v>WPU75COBron pomp</v>
      </c>
      <c r="E91" s="9" t="s">
        <v>44</v>
      </c>
      <c r="F91" s="11" t="s">
        <v>40</v>
      </c>
      <c r="G91" s="25" t="s">
        <v>101</v>
      </c>
      <c r="H91" s="25" t="s">
        <v>88</v>
      </c>
    </row>
    <row r="92" spans="1:8" s="3" customFormat="1" ht="15.75" x14ac:dyDescent="0.25">
      <c r="A92" s="22" t="str">
        <f>A91</f>
        <v>WPU75CO</v>
      </c>
      <c r="B92" s="22" t="str">
        <f>B91</f>
        <v>545-0059</v>
      </c>
      <c r="C92" s="4" t="s">
        <v>84</v>
      </c>
      <c r="D92" s="2" t="str">
        <f t="shared" ref="D92" si="34">CONCATENATE(A92,C92)</f>
        <v>WPU75COPrintplaat</v>
      </c>
      <c r="E92" s="5" t="s">
        <v>95</v>
      </c>
      <c r="F92" s="10" t="s">
        <v>40</v>
      </c>
      <c r="G92" s="25" t="s">
        <v>89</v>
      </c>
      <c r="H92" s="25" t="s">
        <v>90</v>
      </c>
    </row>
    <row r="93" spans="1:8" s="3" customFormat="1" x14ac:dyDescent="0.25"/>
    <row r="94" spans="1:8" s="3" customFormat="1" x14ac:dyDescent="0.25"/>
    <row r="95" spans="1:8" s="3" customFormat="1" x14ac:dyDescent="0.25"/>
    <row r="96" spans="1:8"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row r="339" s="3" customFormat="1" x14ac:dyDescent="0.25"/>
    <row r="340" s="3" customFormat="1" x14ac:dyDescent="0.25"/>
    <row r="341" s="3" customFormat="1" x14ac:dyDescent="0.25"/>
    <row r="342" s="3" customFormat="1" x14ac:dyDescent="0.25"/>
    <row r="343" s="3" customFormat="1" x14ac:dyDescent="0.25"/>
    <row r="344" s="3" customFormat="1" x14ac:dyDescent="0.25"/>
    <row r="345" s="3" customFormat="1" x14ac:dyDescent="0.25"/>
    <row r="346" s="3" customFormat="1" x14ac:dyDescent="0.25"/>
    <row r="347" s="3" customFormat="1" x14ac:dyDescent="0.25"/>
    <row r="348" s="3" customFormat="1" x14ac:dyDescent="0.25"/>
    <row r="349" s="3" customFormat="1" x14ac:dyDescent="0.25"/>
    <row r="350" s="3" customFormat="1" x14ac:dyDescent="0.25"/>
    <row r="351" s="3" customFormat="1" x14ac:dyDescent="0.25"/>
    <row r="352" s="3" customFormat="1" x14ac:dyDescent="0.25"/>
    <row r="353" s="3" customFormat="1" x14ac:dyDescent="0.25"/>
    <row r="354" s="3" customFormat="1" x14ac:dyDescent="0.25"/>
    <row r="355" s="3" customFormat="1" x14ac:dyDescent="0.25"/>
    <row r="356" s="3" customFormat="1" x14ac:dyDescent="0.25"/>
    <row r="357" s="3" customFormat="1" x14ac:dyDescent="0.25"/>
    <row r="358" s="3" customFormat="1" x14ac:dyDescent="0.25"/>
    <row r="359" s="3" customFormat="1" x14ac:dyDescent="0.25"/>
    <row r="360" s="3" customFormat="1" x14ac:dyDescent="0.25"/>
    <row r="361" s="3" customFormat="1" x14ac:dyDescent="0.25"/>
    <row r="362" s="3" customFormat="1" x14ac:dyDescent="0.25"/>
    <row r="363" s="3" customFormat="1" x14ac:dyDescent="0.25"/>
    <row r="364" s="3" customFormat="1" x14ac:dyDescent="0.25"/>
    <row r="365" s="3" customFormat="1" x14ac:dyDescent="0.25"/>
    <row r="366" s="3" customFormat="1" x14ac:dyDescent="0.25"/>
    <row r="367" s="3" customFormat="1" x14ac:dyDescent="0.25"/>
    <row r="368" s="3" customFormat="1" x14ac:dyDescent="0.25"/>
    <row r="369" s="3" customFormat="1" x14ac:dyDescent="0.25"/>
    <row r="370" s="3" customFormat="1" x14ac:dyDescent="0.25"/>
    <row r="371" s="3" customFormat="1" x14ac:dyDescent="0.25"/>
    <row r="372" s="3" customFormat="1" x14ac:dyDescent="0.25"/>
    <row r="373" s="3" customFormat="1" x14ac:dyDescent="0.25"/>
    <row r="374" s="3" customFormat="1" x14ac:dyDescent="0.25"/>
    <row r="375" s="3" customFormat="1" x14ac:dyDescent="0.25"/>
    <row r="376" s="3" customFormat="1" x14ac:dyDescent="0.25"/>
    <row r="377" s="3" customFormat="1" x14ac:dyDescent="0.25"/>
    <row r="378" s="3" customFormat="1" x14ac:dyDescent="0.25"/>
    <row r="379" s="3" customFormat="1" x14ac:dyDescent="0.25"/>
    <row r="380" s="3" customFormat="1" x14ac:dyDescent="0.25"/>
    <row r="381" s="3" customFormat="1" x14ac:dyDescent="0.25"/>
    <row r="382" s="3" customFormat="1" x14ac:dyDescent="0.25"/>
    <row r="383" s="3" customFormat="1" x14ac:dyDescent="0.25"/>
    <row r="384" s="3" customFormat="1" x14ac:dyDescent="0.25"/>
    <row r="385" s="3" customFormat="1" x14ac:dyDescent="0.25"/>
    <row r="386" s="3" customFormat="1" x14ac:dyDescent="0.25"/>
    <row r="387" s="3" customFormat="1" x14ac:dyDescent="0.25"/>
    <row r="388" s="3" customFormat="1" x14ac:dyDescent="0.25"/>
    <row r="389" s="3" customFormat="1" x14ac:dyDescent="0.25"/>
    <row r="390" s="3" customFormat="1" x14ac:dyDescent="0.25"/>
    <row r="391" s="3" customFormat="1" x14ac:dyDescent="0.25"/>
    <row r="392" s="3" customFormat="1" x14ac:dyDescent="0.25"/>
    <row r="393" s="3" customFormat="1" x14ac:dyDescent="0.25"/>
    <row r="394" s="3" customFormat="1" x14ac:dyDescent="0.25"/>
    <row r="395" s="3" customFormat="1" x14ac:dyDescent="0.25"/>
    <row r="396" s="3" customFormat="1" x14ac:dyDescent="0.25"/>
    <row r="397" s="3" customFormat="1" x14ac:dyDescent="0.25"/>
    <row r="398" s="3" customFormat="1" x14ac:dyDescent="0.25"/>
    <row r="399" s="3" customFormat="1" x14ac:dyDescent="0.25"/>
    <row r="400" s="3" customFormat="1" x14ac:dyDescent="0.25"/>
    <row r="401" s="3" customFormat="1" x14ac:dyDescent="0.25"/>
    <row r="402" s="3" customFormat="1" x14ac:dyDescent="0.25"/>
    <row r="403" s="3" customFormat="1" x14ac:dyDescent="0.25"/>
    <row r="404" s="3" customFormat="1" x14ac:dyDescent="0.25"/>
    <row r="405" s="3" customFormat="1" x14ac:dyDescent="0.25"/>
    <row r="406" s="3" customFormat="1" x14ac:dyDescent="0.25"/>
    <row r="407" s="3" customFormat="1" x14ac:dyDescent="0.25"/>
    <row r="408" s="3" customFormat="1" x14ac:dyDescent="0.25"/>
    <row r="409" s="3" customFormat="1" x14ac:dyDescent="0.25"/>
    <row r="410" s="3" customFormat="1" x14ac:dyDescent="0.25"/>
    <row r="411" s="3" customFormat="1" x14ac:dyDescent="0.25"/>
    <row r="412" s="3" customFormat="1" x14ac:dyDescent="0.25"/>
    <row r="413" s="3" customFormat="1" x14ac:dyDescent="0.25"/>
    <row r="414" s="3" customFormat="1" x14ac:dyDescent="0.25"/>
    <row r="415" s="3" customFormat="1" x14ac:dyDescent="0.25"/>
    <row r="416" s="3" customFormat="1" x14ac:dyDescent="0.25"/>
    <row r="417" s="3" customFormat="1" x14ac:dyDescent="0.25"/>
    <row r="418" s="3" customFormat="1" x14ac:dyDescent="0.25"/>
    <row r="419" s="3" customFormat="1" x14ac:dyDescent="0.25"/>
    <row r="420" s="3" customFormat="1" x14ac:dyDescent="0.25"/>
    <row r="421" s="3" customFormat="1" x14ac:dyDescent="0.25"/>
    <row r="422" s="3" customFormat="1" x14ac:dyDescent="0.25"/>
    <row r="423" s="3" customFormat="1" x14ac:dyDescent="0.25"/>
    <row r="424" s="3" customFormat="1" x14ac:dyDescent="0.25"/>
    <row r="425" s="3" customFormat="1" x14ac:dyDescent="0.25"/>
    <row r="426" s="3" customFormat="1" x14ac:dyDescent="0.25"/>
    <row r="427" s="3" customFormat="1" x14ac:dyDescent="0.25"/>
    <row r="428" s="3" customFormat="1" x14ac:dyDescent="0.25"/>
    <row r="429" s="3" customFormat="1" x14ac:dyDescent="0.25"/>
    <row r="430" s="3" customFormat="1" x14ac:dyDescent="0.25"/>
    <row r="431" s="3" customFormat="1" x14ac:dyDescent="0.25"/>
    <row r="432" s="3" customFormat="1" x14ac:dyDescent="0.25"/>
    <row r="433" s="3" customFormat="1" x14ac:dyDescent="0.25"/>
    <row r="434" s="3" customFormat="1" x14ac:dyDescent="0.25"/>
    <row r="435" s="3" customFormat="1" x14ac:dyDescent="0.25"/>
    <row r="436" s="3" customFormat="1" x14ac:dyDescent="0.25"/>
    <row r="437" s="3" customFormat="1" x14ac:dyDescent="0.25"/>
    <row r="438" s="3" customFormat="1" x14ac:dyDescent="0.25"/>
    <row r="439" s="3" customFormat="1" x14ac:dyDescent="0.25"/>
    <row r="440" s="3" customFormat="1" x14ac:dyDescent="0.25"/>
    <row r="441" s="3" customFormat="1" x14ac:dyDescent="0.25"/>
    <row r="442" s="3" customFormat="1" x14ac:dyDescent="0.25"/>
    <row r="443" s="3" customFormat="1" x14ac:dyDescent="0.25"/>
    <row r="444" s="3" customFormat="1" x14ac:dyDescent="0.25"/>
    <row r="445" s="3" customFormat="1" x14ac:dyDescent="0.25"/>
    <row r="446" s="3" customFormat="1" x14ac:dyDescent="0.25"/>
    <row r="447" s="3" customFormat="1" x14ac:dyDescent="0.25"/>
    <row r="448" s="3" customFormat="1" x14ac:dyDescent="0.25"/>
    <row r="449" s="3" customFormat="1" x14ac:dyDescent="0.25"/>
    <row r="450" s="3" customFormat="1" x14ac:dyDescent="0.25"/>
    <row r="451" s="3" customFormat="1" x14ac:dyDescent="0.25"/>
    <row r="452" s="3" customFormat="1" x14ac:dyDescent="0.25"/>
    <row r="453" s="3" customFormat="1" x14ac:dyDescent="0.25"/>
    <row r="454" s="3" customFormat="1" x14ac:dyDescent="0.25"/>
    <row r="455" s="3" customFormat="1" x14ac:dyDescent="0.25"/>
    <row r="456" s="3" customFormat="1" x14ac:dyDescent="0.25"/>
    <row r="457" s="3" customFormat="1" x14ac:dyDescent="0.25"/>
    <row r="458" s="3" customFormat="1" x14ac:dyDescent="0.25"/>
    <row r="459" s="3" customFormat="1" x14ac:dyDescent="0.25"/>
    <row r="460" s="3" customFormat="1" x14ac:dyDescent="0.25"/>
    <row r="461" s="3" customFormat="1" x14ac:dyDescent="0.25"/>
    <row r="462" s="3" customFormat="1" x14ac:dyDescent="0.25"/>
    <row r="463" s="3" customFormat="1" x14ac:dyDescent="0.25"/>
    <row r="464" s="3" customFormat="1" x14ac:dyDescent="0.25"/>
    <row r="465" s="3" customFormat="1" x14ac:dyDescent="0.25"/>
    <row r="466" s="3" customFormat="1" x14ac:dyDescent="0.25"/>
    <row r="467" s="3" customFormat="1" x14ac:dyDescent="0.25"/>
    <row r="468" s="3" customFormat="1" x14ac:dyDescent="0.25"/>
    <row r="469" s="3" customFormat="1" x14ac:dyDescent="0.25"/>
    <row r="470" s="3" customFormat="1" x14ac:dyDescent="0.25"/>
    <row r="471" s="3" customFormat="1" x14ac:dyDescent="0.25"/>
    <row r="472" s="3" customFormat="1" x14ac:dyDescent="0.25"/>
    <row r="473" s="3" customFormat="1" x14ac:dyDescent="0.25"/>
    <row r="474" s="3" customFormat="1" x14ac:dyDescent="0.25"/>
    <row r="475" s="3" customFormat="1" x14ac:dyDescent="0.25"/>
    <row r="476" s="3" customFormat="1" x14ac:dyDescent="0.25"/>
    <row r="477" s="3" customFormat="1" x14ac:dyDescent="0.25"/>
    <row r="478" s="3" customFormat="1" x14ac:dyDescent="0.25"/>
    <row r="479" s="3" customFormat="1" x14ac:dyDescent="0.25"/>
    <row r="480" s="3" customFormat="1" x14ac:dyDescent="0.25"/>
    <row r="481" s="3" customFormat="1" x14ac:dyDescent="0.25"/>
    <row r="482" s="3" customFormat="1" x14ac:dyDescent="0.25"/>
    <row r="483" s="3" customFormat="1" x14ac:dyDescent="0.25"/>
    <row r="484" s="3" customFormat="1" x14ac:dyDescent="0.25"/>
    <row r="485" s="3" customFormat="1" x14ac:dyDescent="0.25"/>
    <row r="486" s="3" customFormat="1" x14ac:dyDescent="0.25"/>
    <row r="487" s="3" customFormat="1" x14ac:dyDescent="0.25"/>
    <row r="488" s="3" customFormat="1" x14ac:dyDescent="0.25"/>
    <row r="489" s="3" customFormat="1" x14ac:dyDescent="0.25"/>
    <row r="490" s="3" customFormat="1" x14ac:dyDescent="0.25"/>
    <row r="491" s="3" customFormat="1" x14ac:dyDescent="0.25"/>
    <row r="492" s="3" customFormat="1" x14ac:dyDescent="0.25"/>
    <row r="493" s="3" customFormat="1" x14ac:dyDescent="0.25"/>
    <row r="494" s="3" customFormat="1" x14ac:dyDescent="0.25"/>
    <row r="495" s="3" customFormat="1" x14ac:dyDescent="0.25"/>
    <row r="496" s="3" customFormat="1" x14ac:dyDescent="0.25"/>
    <row r="497" s="3" customFormat="1" x14ac:dyDescent="0.25"/>
    <row r="498" s="3" customFormat="1" x14ac:dyDescent="0.25"/>
    <row r="499" s="3" customFormat="1" x14ac:dyDescent="0.25"/>
    <row r="500" s="3" customFormat="1" x14ac:dyDescent="0.25"/>
    <row r="501" s="3" customFormat="1" x14ac:dyDescent="0.25"/>
    <row r="502" s="3" customFormat="1" x14ac:dyDescent="0.25"/>
    <row r="503" s="3" customFormat="1" x14ac:dyDescent="0.25"/>
    <row r="504" s="3" customFormat="1" x14ac:dyDescent="0.25"/>
    <row r="505" s="3" customFormat="1" x14ac:dyDescent="0.25"/>
    <row r="506" s="3" customFormat="1" x14ac:dyDescent="0.25"/>
    <row r="507" s="3" customFormat="1" x14ac:dyDescent="0.25"/>
    <row r="508" s="3" customFormat="1" x14ac:dyDescent="0.25"/>
    <row r="509" s="3" customFormat="1" x14ac:dyDescent="0.25"/>
    <row r="510" s="3" customFormat="1" x14ac:dyDescent="0.25"/>
    <row r="511" s="3" customFormat="1" x14ac:dyDescent="0.25"/>
    <row r="512" s="3" customFormat="1" x14ac:dyDescent="0.25"/>
    <row r="513" s="3" customFormat="1" x14ac:dyDescent="0.25"/>
    <row r="514" s="3" customFormat="1" x14ac:dyDescent="0.25"/>
    <row r="515" s="3" customFormat="1" x14ac:dyDescent="0.25"/>
    <row r="516" s="3" customFormat="1" x14ac:dyDescent="0.25"/>
    <row r="517" s="3" customFormat="1" x14ac:dyDescent="0.25"/>
    <row r="518" s="3" customFormat="1" x14ac:dyDescent="0.25"/>
    <row r="519" s="3" customFormat="1" x14ac:dyDescent="0.25"/>
    <row r="520" s="3" customFormat="1" x14ac:dyDescent="0.25"/>
    <row r="521" s="3" customFormat="1" x14ac:dyDescent="0.25"/>
    <row r="522" s="3" customFormat="1" x14ac:dyDescent="0.25"/>
    <row r="523" s="3" customFormat="1" x14ac:dyDescent="0.25"/>
    <row r="524" s="3" customFormat="1" x14ac:dyDescent="0.25"/>
    <row r="525" s="3" customFormat="1" x14ac:dyDescent="0.25"/>
    <row r="526" s="3" customFormat="1" x14ac:dyDescent="0.25"/>
    <row r="527" s="3" customFormat="1" x14ac:dyDescent="0.25"/>
    <row r="528" s="3" customFormat="1" x14ac:dyDescent="0.25"/>
    <row r="529" s="3" customFormat="1" x14ac:dyDescent="0.25"/>
    <row r="530" s="3" customFormat="1" x14ac:dyDescent="0.25"/>
    <row r="531" s="3" customFormat="1" x14ac:dyDescent="0.25"/>
    <row r="532" s="3" customFormat="1" x14ac:dyDescent="0.25"/>
    <row r="533" s="3" customFormat="1" x14ac:dyDescent="0.25"/>
    <row r="534" s="3" customFormat="1" x14ac:dyDescent="0.25"/>
    <row r="535" s="3" customFormat="1" x14ac:dyDescent="0.25"/>
    <row r="536" s="3" customFormat="1" x14ac:dyDescent="0.25"/>
    <row r="537" s="3" customFormat="1" x14ac:dyDescent="0.25"/>
    <row r="538" s="3" customFormat="1" x14ac:dyDescent="0.25"/>
    <row r="539" s="3" customFormat="1" x14ac:dyDescent="0.25"/>
    <row r="540" s="3" customFormat="1" x14ac:dyDescent="0.25"/>
    <row r="541" s="3" customFormat="1" x14ac:dyDescent="0.25"/>
    <row r="542" s="3" customFormat="1" x14ac:dyDescent="0.25"/>
    <row r="543" s="3" customFormat="1" x14ac:dyDescent="0.25"/>
    <row r="544" s="3" customFormat="1" x14ac:dyDescent="0.25"/>
    <row r="545" s="3" customFormat="1" x14ac:dyDescent="0.25"/>
    <row r="546" s="3" customFormat="1" x14ac:dyDescent="0.25"/>
    <row r="547" s="3" customFormat="1" x14ac:dyDescent="0.25"/>
    <row r="548" s="3" customFormat="1" x14ac:dyDescent="0.25"/>
    <row r="549" s="3" customFormat="1" x14ac:dyDescent="0.25"/>
    <row r="550" s="3" customFormat="1" x14ac:dyDescent="0.25"/>
    <row r="551" s="3" customFormat="1" x14ac:dyDescent="0.25"/>
    <row r="552" s="3" customFormat="1" x14ac:dyDescent="0.25"/>
    <row r="553" s="3" customFormat="1" x14ac:dyDescent="0.25"/>
    <row r="554" s="3" customFormat="1" x14ac:dyDescent="0.25"/>
    <row r="555" s="3" customFormat="1" x14ac:dyDescent="0.25"/>
    <row r="556" s="3" customFormat="1" x14ac:dyDescent="0.25"/>
    <row r="557" s="3" customFormat="1" x14ac:dyDescent="0.25"/>
    <row r="558" s="3" customFormat="1" x14ac:dyDescent="0.25"/>
    <row r="559" s="3" customFormat="1" x14ac:dyDescent="0.25"/>
    <row r="560" s="3" customFormat="1" x14ac:dyDescent="0.25"/>
    <row r="561" s="3" customFormat="1" x14ac:dyDescent="0.25"/>
    <row r="562" s="3" customFormat="1" x14ac:dyDescent="0.25"/>
    <row r="563" s="3" customFormat="1" x14ac:dyDescent="0.25"/>
    <row r="564" s="3" customFormat="1" x14ac:dyDescent="0.25"/>
    <row r="565" s="3" customFormat="1" x14ac:dyDescent="0.25"/>
    <row r="566" s="3" customFormat="1" x14ac:dyDescent="0.25"/>
    <row r="567" s="3" customFormat="1" x14ac:dyDescent="0.25"/>
    <row r="568" s="3" customFormat="1" x14ac:dyDescent="0.25"/>
    <row r="569" s="3" customFormat="1" x14ac:dyDescent="0.25"/>
    <row r="570" s="3" customFormat="1" x14ac:dyDescent="0.25"/>
    <row r="571" s="3" customFormat="1" x14ac:dyDescent="0.25"/>
    <row r="572" s="3" customFormat="1" x14ac:dyDescent="0.25"/>
    <row r="573" s="3" customFormat="1" x14ac:dyDescent="0.25"/>
    <row r="574" s="3" customFormat="1" x14ac:dyDescent="0.25"/>
    <row r="575" s="3" customFormat="1" x14ac:dyDescent="0.25"/>
    <row r="576" s="3" customFormat="1" x14ac:dyDescent="0.25"/>
    <row r="577" s="3" customFormat="1" x14ac:dyDescent="0.25"/>
    <row r="578" s="3" customFormat="1" x14ac:dyDescent="0.25"/>
    <row r="579" s="3" customFormat="1" x14ac:dyDescent="0.25"/>
    <row r="580" s="3" customFormat="1" x14ac:dyDescent="0.25"/>
    <row r="581" s="3" customFormat="1" x14ac:dyDescent="0.25"/>
    <row r="582" s="3" customFormat="1" x14ac:dyDescent="0.25"/>
    <row r="583" s="3" customFormat="1" x14ac:dyDescent="0.25"/>
    <row r="584" s="3" customFormat="1" x14ac:dyDescent="0.25"/>
    <row r="585" s="3" customFormat="1" x14ac:dyDescent="0.25"/>
    <row r="586" s="3" customFormat="1" x14ac:dyDescent="0.25"/>
    <row r="587" s="3" customFormat="1" x14ac:dyDescent="0.25"/>
    <row r="588" s="3" customFormat="1" x14ac:dyDescent="0.25"/>
    <row r="589" s="3" customFormat="1" x14ac:dyDescent="0.25"/>
    <row r="590" s="3" customFormat="1" x14ac:dyDescent="0.25"/>
    <row r="591" s="3" customFormat="1" x14ac:dyDescent="0.25"/>
    <row r="592" s="3" customFormat="1" x14ac:dyDescent="0.25"/>
    <row r="593" s="3" customFormat="1" x14ac:dyDescent="0.25"/>
    <row r="594" s="3" customFormat="1" x14ac:dyDescent="0.25"/>
    <row r="595" s="3" customFormat="1" x14ac:dyDescent="0.25"/>
    <row r="596" s="3" customFormat="1" x14ac:dyDescent="0.25"/>
    <row r="597" s="3" customFormat="1" x14ac:dyDescent="0.25"/>
    <row r="598" s="3" customFormat="1" x14ac:dyDescent="0.25"/>
    <row r="599" s="3" customFormat="1" x14ac:dyDescent="0.25"/>
    <row r="600" s="3" customFormat="1" x14ac:dyDescent="0.25"/>
    <row r="601" s="3" customFormat="1" x14ac:dyDescent="0.25"/>
    <row r="602" s="3" customFormat="1" x14ac:dyDescent="0.25"/>
    <row r="603" s="3" customFormat="1" x14ac:dyDescent="0.25"/>
    <row r="604" s="3" customFormat="1" x14ac:dyDescent="0.25"/>
    <row r="605" s="3" customFormat="1" x14ac:dyDescent="0.25"/>
    <row r="606" s="3" customFormat="1" x14ac:dyDescent="0.25"/>
    <row r="607" s="3" customFormat="1" x14ac:dyDescent="0.25"/>
    <row r="608" s="3" customFormat="1" x14ac:dyDescent="0.25"/>
    <row r="609" s="3" customFormat="1" x14ac:dyDescent="0.25"/>
    <row r="610" s="3" customFormat="1" x14ac:dyDescent="0.25"/>
    <row r="611" s="3" customFormat="1" x14ac:dyDescent="0.25"/>
    <row r="612" s="3" customFormat="1" x14ac:dyDescent="0.25"/>
    <row r="613" s="3" customFormat="1" x14ac:dyDescent="0.25"/>
    <row r="614" s="3" customFormat="1" x14ac:dyDescent="0.25"/>
    <row r="615" s="3" customFormat="1" x14ac:dyDescent="0.25"/>
    <row r="616" s="3" customFormat="1" x14ac:dyDescent="0.25"/>
    <row r="617" s="3" customFormat="1" x14ac:dyDescent="0.25"/>
    <row r="618" s="3" customFormat="1" x14ac:dyDescent="0.25"/>
    <row r="619" s="3" customFormat="1" x14ac:dyDescent="0.25"/>
    <row r="620" s="3" customFormat="1" x14ac:dyDescent="0.25"/>
    <row r="621" s="3" customFormat="1" x14ac:dyDescent="0.25"/>
    <row r="622" s="3" customFormat="1" x14ac:dyDescent="0.25"/>
    <row r="623" s="3" customFormat="1" x14ac:dyDescent="0.25"/>
    <row r="624" s="3" customFormat="1" x14ac:dyDescent="0.25"/>
    <row r="625" s="3" customFormat="1" x14ac:dyDescent="0.25"/>
    <row r="626" s="3" customFormat="1" x14ac:dyDescent="0.25"/>
    <row r="627" s="3" customFormat="1" x14ac:dyDescent="0.25"/>
    <row r="628" s="3" customFormat="1" x14ac:dyDescent="0.25"/>
    <row r="629" s="3" customFormat="1" x14ac:dyDescent="0.25"/>
    <row r="630" s="3" customFormat="1" x14ac:dyDescent="0.25"/>
    <row r="631" s="3" customFormat="1" x14ac:dyDescent="0.25"/>
    <row r="632" s="3" customFormat="1" x14ac:dyDescent="0.25"/>
    <row r="633" s="3" customFormat="1" x14ac:dyDescent="0.25"/>
    <row r="634" s="3" customFormat="1" x14ac:dyDescent="0.25"/>
    <row r="635" s="3" customFormat="1" x14ac:dyDescent="0.25"/>
    <row r="636" s="3" customFormat="1" x14ac:dyDescent="0.25"/>
    <row r="637" s="3" customFormat="1" x14ac:dyDescent="0.25"/>
    <row r="638" s="3" customFormat="1" x14ac:dyDescent="0.25"/>
    <row r="639" s="3" customFormat="1" x14ac:dyDescent="0.25"/>
    <row r="640" s="3" customFormat="1" x14ac:dyDescent="0.25"/>
    <row r="641" s="3" customFormat="1" x14ac:dyDescent="0.25"/>
    <row r="642" s="3" customFormat="1" x14ac:dyDescent="0.25"/>
    <row r="643" s="3" customFormat="1" x14ac:dyDescent="0.25"/>
    <row r="644" s="3" customFormat="1" x14ac:dyDescent="0.25"/>
    <row r="645" s="3" customFormat="1" x14ac:dyDescent="0.25"/>
    <row r="646" s="3" customFormat="1" x14ac:dyDescent="0.25"/>
    <row r="647" s="3" customFormat="1" x14ac:dyDescent="0.25"/>
    <row r="648" s="3" customFormat="1" x14ac:dyDescent="0.25"/>
    <row r="649" s="3" customFormat="1" x14ac:dyDescent="0.25"/>
    <row r="650" s="3" customFormat="1" x14ac:dyDescent="0.25"/>
    <row r="651" s="3" customFormat="1" x14ac:dyDescent="0.25"/>
    <row r="652" s="3" customFormat="1" x14ac:dyDescent="0.25"/>
    <row r="653" s="3" customFormat="1" x14ac:dyDescent="0.25"/>
    <row r="654" s="3" customFormat="1" x14ac:dyDescent="0.25"/>
    <row r="655" s="3" customFormat="1" x14ac:dyDescent="0.25"/>
    <row r="656" s="3" customFormat="1" x14ac:dyDescent="0.25"/>
    <row r="657" s="3" customFormat="1" x14ac:dyDescent="0.25"/>
    <row r="658" s="3" customFormat="1" x14ac:dyDescent="0.25"/>
    <row r="659" s="3" customFormat="1" x14ac:dyDescent="0.25"/>
    <row r="660" s="3" customFormat="1" x14ac:dyDescent="0.25"/>
    <row r="661" s="3" customFormat="1" x14ac:dyDescent="0.25"/>
    <row r="662" s="3" customFormat="1" x14ac:dyDescent="0.25"/>
    <row r="663" s="3" customFormat="1" x14ac:dyDescent="0.25"/>
    <row r="664" s="3" customFormat="1" x14ac:dyDescent="0.25"/>
    <row r="665" s="3" customFormat="1" x14ac:dyDescent="0.25"/>
    <row r="666" s="3" customFormat="1" x14ac:dyDescent="0.25"/>
    <row r="667" s="3" customFormat="1" x14ac:dyDescent="0.25"/>
    <row r="668" s="3" customFormat="1" x14ac:dyDescent="0.25"/>
    <row r="669" s="3" customFormat="1" x14ac:dyDescent="0.25"/>
    <row r="670" s="3" customFormat="1" x14ac:dyDescent="0.25"/>
    <row r="671" s="3" customFormat="1" x14ac:dyDescent="0.25"/>
    <row r="672" s="3" customFormat="1" x14ac:dyDescent="0.25"/>
    <row r="673" s="3" customFormat="1" x14ac:dyDescent="0.25"/>
    <row r="674" s="3" customFormat="1" x14ac:dyDescent="0.25"/>
    <row r="675" s="3" customFormat="1" x14ac:dyDescent="0.25"/>
    <row r="676" s="3" customFormat="1" x14ac:dyDescent="0.25"/>
    <row r="677" s="3" customFormat="1" x14ac:dyDescent="0.25"/>
    <row r="678" s="3" customFormat="1" x14ac:dyDescent="0.25"/>
    <row r="679" s="3" customFormat="1" x14ac:dyDescent="0.25"/>
    <row r="680" s="3" customFormat="1" x14ac:dyDescent="0.25"/>
    <row r="681" s="3" customFormat="1" x14ac:dyDescent="0.25"/>
    <row r="682" s="3" customFormat="1" x14ac:dyDescent="0.25"/>
    <row r="683" s="3" customFormat="1" x14ac:dyDescent="0.25"/>
    <row r="684" s="3" customFormat="1" x14ac:dyDescent="0.25"/>
    <row r="685" s="3" customFormat="1" x14ac:dyDescent="0.25"/>
    <row r="686" s="3" customFormat="1" x14ac:dyDescent="0.25"/>
    <row r="687" s="3" customFormat="1" x14ac:dyDescent="0.25"/>
    <row r="688" s="3" customFormat="1" x14ac:dyDescent="0.25"/>
    <row r="689" s="3" customFormat="1" x14ac:dyDescent="0.25"/>
    <row r="690" s="3" customFormat="1" x14ac:dyDescent="0.25"/>
    <row r="691" s="3" customFormat="1" x14ac:dyDescent="0.25"/>
    <row r="692" s="3" customFormat="1" x14ac:dyDescent="0.25"/>
    <row r="693" s="3" customFormat="1" x14ac:dyDescent="0.25"/>
    <row r="694" s="3" customFormat="1" x14ac:dyDescent="0.25"/>
    <row r="695" s="3" customFormat="1" x14ac:dyDescent="0.25"/>
    <row r="696" s="3" customFormat="1" x14ac:dyDescent="0.25"/>
    <row r="697" s="3" customFormat="1" x14ac:dyDescent="0.25"/>
    <row r="698" s="3" customFormat="1" x14ac:dyDescent="0.25"/>
    <row r="699" s="3" customFormat="1" x14ac:dyDescent="0.25"/>
    <row r="700" s="3" customFormat="1" x14ac:dyDescent="0.25"/>
    <row r="701" s="3" customFormat="1" x14ac:dyDescent="0.25"/>
    <row r="702" s="3" customFormat="1" x14ac:dyDescent="0.25"/>
    <row r="703" s="3" customFormat="1" x14ac:dyDescent="0.25"/>
    <row r="704" s="3" customFormat="1" x14ac:dyDescent="0.25"/>
    <row r="705" s="3" customFormat="1" x14ac:dyDescent="0.25"/>
    <row r="706" s="3" customFormat="1" x14ac:dyDescent="0.25"/>
    <row r="707" s="3" customFormat="1" x14ac:dyDescent="0.25"/>
    <row r="708" s="3" customFormat="1" x14ac:dyDescent="0.25"/>
    <row r="709" s="3" customFormat="1" x14ac:dyDescent="0.25"/>
    <row r="710" s="3" customFormat="1" x14ac:dyDescent="0.25"/>
    <row r="711" s="3" customFormat="1" x14ac:dyDescent="0.25"/>
    <row r="712" s="3" customFormat="1" x14ac:dyDescent="0.25"/>
    <row r="713" s="3" customFormat="1" x14ac:dyDescent="0.25"/>
    <row r="714" s="3" customFormat="1" x14ac:dyDescent="0.25"/>
    <row r="715" s="3" customFormat="1" x14ac:dyDescent="0.25"/>
    <row r="716" s="3" customFormat="1" x14ac:dyDescent="0.25"/>
    <row r="717" s="3" customFormat="1" x14ac:dyDescent="0.25"/>
    <row r="718" s="3" customFormat="1" x14ac:dyDescent="0.25"/>
    <row r="719" s="3" customFormat="1" x14ac:dyDescent="0.25"/>
    <row r="720" s="3" customFormat="1" x14ac:dyDescent="0.25"/>
    <row r="721" s="3" customFormat="1" x14ac:dyDescent="0.25"/>
    <row r="722" s="3" customFormat="1" x14ac:dyDescent="0.25"/>
    <row r="723" s="3" customFormat="1" x14ac:dyDescent="0.25"/>
    <row r="724" s="3" customFormat="1" x14ac:dyDescent="0.25"/>
    <row r="725" s="3" customFormat="1" x14ac:dyDescent="0.25"/>
    <row r="726" s="3" customFormat="1" x14ac:dyDescent="0.25"/>
    <row r="727" s="3" customFormat="1" x14ac:dyDescent="0.25"/>
    <row r="728" s="3" customFormat="1" x14ac:dyDescent="0.25"/>
    <row r="729" s="3" customFormat="1" x14ac:dyDescent="0.25"/>
    <row r="730" s="3" customFormat="1" x14ac:dyDescent="0.25"/>
    <row r="731" s="3" customFormat="1" x14ac:dyDescent="0.25"/>
    <row r="732" s="3" customFormat="1" x14ac:dyDescent="0.25"/>
    <row r="733" s="3" customFormat="1" x14ac:dyDescent="0.25"/>
    <row r="734" s="3" customFormat="1" x14ac:dyDescent="0.25"/>
    <row r="735" s="3" customFormat="1" x14ac:dyDescent="0.25"/>
    <row r="736"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row r="796" s="3" customFormat="1" x14ac:dyDescent="0.25"/>
    <row r="797" s="3" customFormat="1" x14ac:dyDescent="0.25"/>
    <row r="798" s="3" customFormat="1" x14ac:dyDescent="0.25"/>
    <row r="799" s="3" customFormat="1" x14ac:dyDescent="0.25"/>
    <row r="800" s="3" customFormat="1" x14ac:dyDescent="0.25"/>
    <row r="801" s="3" customFormat="1" x14ac:dyDescent="0.25"/>
    <row r="802" s="3" customFormat="1" x14ac:dyDescent="0.25"/>
    <row r="803" s="3" customFormat="1" x14ac:dyDescent="0.25"/>
    <row r="804" s="3" customFormat="1" x14ac:dyDescent="0.25"/>
    <row r="805" s="3" customFormat="1" x14ac:dyDescent="0.25"/>
    <row r="806" s="3" customFormat="1" x14ac:dyDescent="0.25"/>
    <row r="807" s="3" customFormat="1" x14ac:dyDescent="0.25"/>
    <row r="808" s="3" customFormat="1" x14ac:dyDescent="0.25"/>
    <row r="809" s="3" customFormat="1" x14ac:dyDescent="0.25"/>
    <row r="810" s="3" customFormat="1" x14ac:dyDescent="0.25"/>
    <row r="811" s="3" customFormat="1" x14ac:dyDescent="0.25"/>
    <row r="812" s="3" customFormat="1" x14ac:dyDescent="0.25"/>
    <row r="813" s="3" customFormat="1" x14ac:dyDescent="0.25"/>
    <row r="814" s="3" customFormat="1" x14ac:dyDescent="0.25"/>
    <row r="815" s="3" customFormat="1" x14ac:dyDescent="0.25"/>
    <row r="816" s="3" customFormat="1" x14ac:dyDescent="0.25"/>
    <row r="817" s="3" customFormat="1" x14ac:dyDescent="0.25"/>
    <row r="818" s="3" customFormat="1" x14ac:dyDescent="0.25"/>
    <row r="819" s="3" customFormat="1" x14ac:dyDescent="0.25"/>
    <row r="820" s="3" customFormat="1" x14ac:dyDescent="0.25"/>
    <row r="821" s="3" customFormat="1" x14ac:dyDescent="0.25"/>
    <row r="822" s="3" customFormat="1" x14ac:dyDescent="0.25"/>
    <row r="823" s="3" customFormat="1" x14ac:dyDescent="0.25"/>
    <row r="824" s="3" customFormat="1" x14ac:dyDescent="0.25"/>
    <row r="825" s="3" customFormat="1" x14ac:dyDescent="0.25"/>
    <row r="826" s="3" customFormat="1" x14ac:dyDescent="0.25"/>
    <row r="827" s="3" customFormat="1" x14ac:dyDescent="0.25"/>
    <row r="828" s="3" customFormat="1" x14ac:dyDescent="0.25"/>
    <row r="829" s="3" customFormat="1" x14ac:dyDescent="0.25"/>
    <row r="830" s="3" customFormat="1" x14ac:dyDescent="0.25"/>
    <row r="831" s="3" customFormat="1" x14ac:dyDescent="0.25"/>
    <row r="832" s="3" customFormat="1" x14ac:dyDescent="0.25"/>
    <row r="833" s="3" customFormat="1" x14ac:dyDescent="0.25"/>
    <row r="834" s="3" customFormat="1" x14ac:dyDescent="0.25"/>
    <row r="835" s="3" customFormat="1" x14ac:dyDescent="0.25"/>
    <row r="836" s="3" customFormat="1" x14ac:dyDescent="0.25"/>
    <row r="837" s="3" customFormat="1" x14ac:dyDescent="0.25"/>
    <row r="838" s="3" customFormat="1" x14ac:dyDescent="0.25"/>
    <row r="839" s="3" customFormat="1" x14ac:dyDescent="0.25"/>
    <row r="840" s="3" customFormat="1" x14ac:dyDescent="0.25"/>
    <row r="841" s="3" customFormat="1" x14ac:dyDescent="0.25"/>
    <row r="842" s="3" customFormat="1" x14ac:dyDescent="0.25"/>
    <row r="843" s="3" customFormat="1" x14ac:dyDescent="0.25"/>
    <row r="844" s="3" customFormat="1" x14ac:dyDescent="0.25"/>
    <row r="845" s="3" customFormat="1" x14ac:dyDescent="0.25"/>
    <row r="846" s="3" customFormat="1" x14ac:dyDescent="0.25"/>
    <row r="847" s="3" customFormat="1" x14ac:dyDescent="0.25"/>
    <row r="848" s="3" customFormat="1" x14ac:dyDescent="0.25"/>
    <row r="849" s="3" customFormat="1" x14ac:dyDescent="0.25"/>
    <row r="850" s="3" customFormat="1" x14ac:dyDescent="0.25"/>
    <row r="851" s="3" customFormat="1" x14ac:dyDescent="0.25"/>
    <row r="852" s="3" customFormat="1" x14ac:dyDescent="0.25"/>
    <row r="853" s="3" customFormat="1" x14ac:dyDescent="0.25"/>
    <row r="854" s="3" customFormat="1" x14ac:dyDescent="0.25"/>
    <row r="855" s="3" customFormat="1" x14ac:dyDescent="0.25"/>
    <row r="856" s="3" customFormat="1" x14ac:dyDescent="0.25"/>
    <row r="857" s="3" customFormat="1" x14ac:dyDescent="0.25"/>
    <row r="858" s="3" customFormat="1" x14ac:dyDescent="0.25"/>
    <row r="859" s="3" customFormat="1" x14ac:dyDescent="0.25"/>
    <row r="860" s="3" customFormat="1" x14ac:dyDescent="0.25"/>
    <row r="861" s="3" customFormat="1" x14ac:dyDescent="0.25"/>
    <row r="862" s="3" customFormat="1" x14ac:dyDescent="0.25"/>
    <row r="863" s="3" customFormat="1" x14ac:dyDescent="0.25"/>
    <row r="864" s="3" customFormat="1" x14ac:dyDescent="0.25"/>
    <row r="865" s="3" customFormat="1" x14ac:dyDescent="0.25"/>
    <row r="866" s="3" customFormat="1" x14ac:dyDescent="0.25"/>
    <row r="867" s="3" customFormat="1" x14ac:dyDescent="0.25"/>
    <row r="868" s="3" customFormat="1" x14ac:dyDescent="0.25"/>
    <row r="869" s="3" customFormat="1" x14ac:dyDescent="0.25"/>
    <row r="870" s="3" customFormat="1" x14ac:dyDescent="0.25"/>
    <row r="871" s="3" customFormat="1" x14ac:dyDescent="0.25"/>
    <row r="872" s="3" customFormat="1" x14ac:dyDescent="0.25"/>
    <row r="873" s="3" customFormat="1" x14ac:dyDescent="0.25"/>
    <row r="874" s="3" customFormat="1" x14ac:dyDescent="0.25"/>
    <row r="875" s="3" customFormat="1" x14ac:dyDescent="0.25"/>
    <row r="876" s="3" customFormat="1" x14ac:dyDescent="0.25"/>
    <row r="877" s="3" customFormat="1" x14ac:dyDescent="0.25"/>
    <row r="878" s="3" customFormat="1" x14ac:dyDescent="0.25"/>
    <row r="879" s="3" customFormat="1" x14ac:dyDescent="0.25"/>
    <row r="880" s="3" customFormat="1" x14ac:dyDescent="0.25"/>
    <row r="881" s="3" customFormat="1" x14ac:dyDescent="0.25"/>
    <row r="882" s="3" customFormat="1" x14ac:dyDescent="0.25"/>
    <row r="883" s="3" customFormat="1" x14ac:dyDescent="0.25"/>
    <row r="884" s="3" customFormat="1" x14ac:dyDescent="0.25"/>
    <row r="885" s="3" customFormat="1" x14ac:dyDescent="0.25"/>
    <row r="886" s="3" customFormat="1" x14ac:dyDescent="0.25"/>
    <row r="887" s="3" customFormat="1" x14ac:dyDescent="0.25"/>
    <row r="888" s="3" customFormat="1" x14ac:dyDescent="0.25"/>
    <row r="889" s="3" customFormat="1" x14ac:dyDescent="0.25"/>
    <row r="890" s="3" customFormat="1" x14ac:dyDescent="0.25"/>
    <row r="891" s="3" customFormat="1" x14ac:dyDescent="0.25"/>
    <row r="892" s="3" customFormat="1" x14ac:dyDescent="0.25"/>
    <row r="893" s="3" customFormat="1" x14ac:dyDescent="0.25"/>
    <row r="894" s="3" customFormat="1" x14ac:dyDescent="0.25"/>
    <row r="895" s="3" customFormat="1" x14ac:dyDescent="0.25"/>
    <row r="896" s="3" customFormat="1" x14ac:dyDescent="0.25"/>
    <row r="897" s="3" customFormat="1" x14ac:dyDescent="0.25"/>
    <row r="898" s="3" customFormat="1" x14ac:dyDescent="0.25"/>
    <row r="899" s="3" customFormat="1" x14ac:dyDescent="0.25"/>
    <row r="900" s="3" customFormat="1" x14ac:dyDescent="0.25"/>
    <row r="901" s="3" customFormat="1" x14ac:dyDescent="0.25"/>
    <row r="902" s="3" customFormat="1" x14ac:dyDescent="0.25"/>
    <row r="903" s="3" customFormat="1" x14ac:dyDescent="0.25"/>
    <row r="904" s="3" customFormat="1" x14ac:dyDescent="0.25"/>
    <row r="905" s="3" customFormat="1" x14ac:dyDescent="0.25"/>
    <row r="906" s="3" customFormat="1" x14ac:dyDescent="0.25"/>
    <row r="907" s="3" customFormat="1" x14ac:dyDescent="0.25"/>
    <row r="908" s="3" customFormat="1" x14ac:dyDescent="0.25"/>
    <row r="909" s="3" customFormat="1" x14ac:dyDescent="0.25"/>
    <row r="910" s="3" customFormat="1" x14ac:dyDescent="0.25"/>
    <row r="911" s="3" customFormat="1" x14ac:dyDescent="0.25"/>
    <row r="912" s="3" customFormat="1" x14ac:dyDescent="0.25"/>
    <row r="913" s="3" customFormat="1" x14ac:dyDescent="0.25"/>
    <row r="914" s="3" customFormat="1" x14ac:dyDescent="0.25"/>
    <row r="915" s="3" customFormat="1" x14ac:dyDescent="0.25"/>
    <row r="916" s="3" customFormat="1" x14ac:dyDescent="0.25"/>
    <row r="917" s="3" customFormat="1" x14ac:dyDescent="0.25"/>
    <row r="918" s="3" customFormat="1" x14ac:dyDescent="0.25"/>
    <row r="919" s="3" customFormat="1" x14ac:dyDescent="0.25"/>
    <row r="920" s="3" customFormat="1" x14ac:dyDescent="0.25"/>
    <row r="921" s="3" customFormat="1" x14ac:dyDescent="0.25"/>
    <row r="922" s="3" customFormat="1" x14ac:dyDescent="0.25"/>
    <row r="923" s="3" customFormat="1" x14ac:dyDescent="0.25"/>
    <row r="924" s="3" customFormat="1" x14ac:dyDescent="0.25"/>
    <row r="925" s="3" customFormat="1" x14ac:dyDescent="0.25"/>
    <row r="926" s="3" customFormat="1" x14ac:dyDescent="0.25"/>
    <row r="927" s="3" customFormat="1" x14ac:dyDescent="0.25"/>
    <row r="928" s="3" customFormat="1" x14ac:dyDescent="0.25"/>
    <row r="929" s="3" customFormat="1" x14ac:dyDescent="0.25"/>
    <row r="930" s="3" customFormat="1" x14ac:dyDescent="0.25"/>
    <row r="931" s="3" customFormat="1" x14ac:dyDescent="0.25"/>
    <row r="932" s="3" customFormat="1" x14ac:dyDescent="0.25"/>
    <row r="933" s="3" customFormat="1" x14ac:dyDescent="0.25"/>
    <row r="934" s="3" customFormat="1" x14ac:dyDescent="0.25"/>
    <row r="935" s="3" customFormat="1" x14ac:dyDescent="0.25"/>
    <row r="936" s="3" customFormat="1" x14ac:dyDescent="0.25"/>
    <row r="937" s="3" customFormat="1" x14ac:dyDescent="0.25"/>
    <row r="938" s="3" customFormat="1" x14ac:dyDescent="0.25"/>
    <row r="939" s="3" customFormat="1" x14ac:dyDescent="0.25"/>
    <row r="940" s="3" customFormat="1" x14ac:dyDescent="0.25"/>
    <row r="941" s="3" customFormat="1" x14ac:dyDescent="0.25"/>
    <row r="942" s="3" customFormat="1" x14ac:dyDescent="0.25"/>
    <row r="943" s="3" customFormat="1" x14ac:dyDescent="0.25"/>
    <row r="944" s="3" customFormat="1" x14ac:dyDescent="0.25"/>
    <row r="945" s="3" customFormat="1" x14ac:dyDescent="0.25"/>
    <row r="946" s="3" customFormat="1" x14ac:dyDescent="0.25"/>
    <row r="947" s="3" customFormat="1" x14ac:dyDescent="0.25"/>
    <row r="948" s="3" customFormat="1" x14ac:dyDescent="0.25"/>
    <row r="949" s="3" customFormat="1" x14ac:dyDescent="0.25"/>
    <row r="950" s="3" customFormat="1" x14ac:dyDescent="0.25"/>
    <row r="951" s="3" customFormat="1" x14ac:dyDescent="0.25"/>
    <row r="952" s="3" customFormat="1" x14ac:dyDescent="0.25"/>
    <row r="953" s="3" customFormat="1" x14ac:dyDescent="0.25"/>
    <row r="954" s="3" customFormat="1" x14ac:dyDescent="0.25"/>
    <row r="955" s="3" customFormat="1" x14ac:dyDescent="0.25"/>
    <row r="956" s="3" customFormat="1" x14ac:dyDescent="0.25"/>
    <row r="957" s="3" customFormat="1" x14ac:dyDescent="0.25"/>
    <row r="958" s="3" customFormat="1" x14ac:dyDescent="0.25"/>
    <row r="959" s="3" customFormat="1" x14ac:dyDescent="0.25"/>
    <row r="960" s="3" customFormat="1" x14ac:dyDescent="0.25"/>
    <row r="961" s="3" customFormat="1" x14ac:dyDescent="0.25"/>
    <row r="962" s="3" customFormat="1" x14ac:dyDescent="0.25"/>
    <row r="963" s="3" customFormat="1" x14ac:dyDescent="0.25"/>
    <row r="964" s="3" customFormat="1" x14ac:dyDescent="0.25"/>
    <row r="965" s="3" customFormat="1" x14ac:dyDescent="0.25"/>
    <row r="966" s="3" customFormat="1" x14ac:dyDescent="0.25"/>
    <row r="967" s="3" customFormat="1" x14ac:dyDescent="0.25"/>
    <row r="968" s="3" customFormat="1" x14ac:dyDescent="0.25"/>
    <row r="969" s="3" customFormat="1" x14ac:dyDescent="0.25"/>
    <row r="970" s="3" customFormat="1" x14ac:dyDescent="0.25"/>
    <row r="971" s="3" customFormat="1" x14ac:dyDescent="0.25"/>
    <row r="972" s="3" customFormat="1" x14ac:dyDescent="0.25"/>
    <row r="973" s="3" customFormat="1" x14ac:dyDescent="0.25"/>
    <row r="974" s="3" customFormat="1" x14ac:dyDescent="0.25"/>
    <row r="975" s="3" customFormat="1" x14ac:dyDescent="0.25"/>
    <row r="976" s="3" customFormat="1" x14ac:dyDescent="0.25"/>
    <row r="977" s="3" customFormat="1" x14ac:dyDescent="0.25"/>
    <row r="978" s="3" customFormat="1" x14ac:dyDescent="0.25"/>
    <row r="979" s="3" customFormat="1" x14ac:dyDescent="0.25"/>
    <row r="980" s="3" customFormat="1" x14ac:dyDescent="0.25"/>
    <row r="981" s="3" customFormat="1" x14ac:dyDescent="0.25"/>
    <row r="982" s="3" customFormat="1" x14ac:dyDescent="0.25"/>
    <row r="983" s="3" customFormat="1" x14ac:dyDescent="0.25"/>
    <row r="984" s="3" customFormat="1" x14ac:dyDescent="0.25"/>
    <row r="985" s="3" customFormat="1" x14ac:dyDescent="0.25"/>
    <row r="986" s="3" customFormat="1" x14ac:dyDescent="0.25"/>
    <row r="987" s="3" customFormat="1" x14ac:dyDescent="0.25"/>
    <row r="988" s="3" customFormat="1" x14ac:dyDescent="0.25"/>
    <row r="989" s="3" customFormat="1" x14ac:dyDescent="0.25"/>
    <row r="990" s="3" customFormat="1" x14ac:dyDescent="0.25"/>
    <row r="991" s="3" customFormat="1" x14ac:dyDescent="0.25"/>
    <row r="992" s="3" customFormat="1" x14ac:dyDescent="0.25"/>
    <row r="993" s="3" customFormat="1" x14ac:dyDescent="0.25"/>
    <row r="994" s="3" customFormat="1" x14ac:dyDescent="0.25"/>
    <row r="995" s="3" customFormat="1" x14ac:dyDescent="0.25"/>
    <row r="996" s="3" customFormat="1" x14ac:dyDescent="0.25"/>
    <row r="997" s="3" customFormat="1" x14ac:dyDescent="0.25"/>
    <row r="998" s="3" customFormat="1" x14ac:dyDescent="0.25"/>
    <row r="999" s="3" customFormat="1" x14ac:dyDescent="0.25"/>
    <row r="1000" s="3" customFormat="1" x14ac:dyDescent="0.25"/>
    <row r="1001" s="3" customFormat="1" x14ac:dyDescent="0.25"/>
    <row r="1002" s="3" customFormat="1" x14ac:dyDescent="0.25"/>
    <row r="1003" s="3" customFormat="1" x14ac:dyDescent="0.25"/>
    <row r="1004" s="3" customFormat="1" x14ac:dyDescent="0.25"/>
    <row r="1005" s="3" customFormat="1" x14ac:dyDescent="0.25"/>
    <row r="1006" s="3" customFormat="1" x14ac:dyDescent="0.25"/>
    <row r="1007" s="3" customFormat="1" x14ac:dyDescent="0.25"/>
    <row r="1008" s="3" customFormat="1" x14ac:dyDescent="0.25"/>
    <row r="1009" s="3" customFormat="1" x14ac:dyDescent="0.25"/>
    <row r="1010" s="3" customFormat="1" x14ac:dyDescent="0.25"/>
    <row r="1011" s="3" customFormat="1" x14ac:dyDescent="0.25"/>
    <row r="1012" s="3" customFormat="1" x14ac:dyDescent="0.25"/>
    <row r="1013" s="3" customFormat="1" x14ac:dyDescent="0.25"/>
    <row r="1014" s="3" customFormat="1" x14ac:dyDescent="0.25"/>
    <row r="1015" s="3" customFormat="1" x14ac:dyDescent="0.25"/>
    <row r="1016" s="3" customFormat="1" x14ac:dyDescent="0.25"/>
    <row r="1017" s="3" customFormat="1" x14ac:dyDescent="0.25"/>
    <row r="1018" s="3" customFormat="1" x14ac:dyDescent="0.25"/>
    <row r="1019" s="3" customFormat="1" x14ac:dyDescent="0.25"/>
    <row r="1020" s="3" customFormat="1" x14ac:dyDescent="0.25"/>
    <row r="1021" s="3" customFormat="1" x14ac:dyDescent="0.25"/>
    <row r="1022" s="3" customFormat="1" x14ac:dyDescent="0.25"/>
    <row r="1023" s="3" customFormat="1" x14ac:dyDescent="0.25"/>
    <row r="1024" s="3" customFormat="1" x14ac:dyDescent="0.25"/>
    <row r="1025" s="3" customFormat="1" x14ac:dyDescent="0.25"/>
    <row r="1026" s="3" customFormat="1" x14ac:dyDescent="0.25"/>
    <row r="1027" s="3" customFormat="1" x14ac:dyDescent="0.25"/>
    <row r="1028" s="3" customFormat="1" x14ac:dyDescent="0.25"/>
    <row r="1029" s="3" customFormat="1" x14ac:dyDescent="0.25"/>
    <row r="1030" s="3" customFormat="1" x14ac:dyDescent="0.25"/>
    <row r="1031" s="3" customFormat="1" x14ac:dyDescent="0.25"/>
    <row r="1032" s="3" customFormat="1" x14ac:dyDescent="0.25"/>
    <row r="1033" s="3" customFormat="1" x14ac:dyDescent="0.25"/>
    <row r="1034" s="3" customFormat="1" x14ac:dyDescent="0.25"/>
    <row r="1035" s="3" customFormat="1" x14ac:dyDescent="0.25"/>
    <row r="1036" s="3" customFormat="1" x14ac:dyDescent="0.25"/>
    <row r="1037" s="3" customFormat="1" x14ac:dyDescent="0.25"/>
    <row r="1038" s="3" customFormat="1" x14ac:dyDescent="0.25"/>
    <row r="1039" s="3" customFormat="1" x14ac:dyDescent="0.25"/>
    <row r="1040" s="3" customFormat="1" x14ac:dyDescent="0.25"/>
    <row r="1041" s="3" customFormat="1" x14ac:dyDescent="0.25"/>
    <row r="1042" s="3" customFormat="1" x14ac:dyDescent="0.25"/>
    <row r="1043" s="3" customFormat="1" x14ac:dyDescent="0.25"/>
    <row r="1044" s="3" customFormat="1" x14ac:dyDescent="0.25"/>
    <row r="1045" s="3" customFormat="1" x14ac:dyDescent="0.25"/>
    <row r="1046" s="3" customFormat="1" x14ac:dyDescent="0.25"/>
    <row r="1047" s="3" customFormat="1" x14ac:dyDescent="0.25"/>
    <row r="1048" s="3" customFormat="1" x14ac:dyDescent="0.25"/>
    <row r="1049" s="3" customFormat="1" x14ac:dyDescent="0.25"/>
    <row r="1050" s="3" customFormat="1" x14ac:dyDescent="0.25"/>
    <row r="1051" s="3" customFormat="1" x14ac:dyDescent="0.25"/>
    <row r="1052" s="3" customFormat="1" x14ac:dyDescent="0.25"/>
    <row r="1053" s="3" customFormat="1" x14ac:dyDescent="0.25"/>
    <row r="1054" s="3" customFormat="1" x14ac:dyDescent="0.25"/>
    <row r="1055" s="3" customFormat="1" x14ac:dyDescent="0.25"/>
    <row r="1056" s="3" customFormat="1" x14ac:dyDescent="0.25"/>
    <row r="1057" s="3" customFormat="1" x14ac:dyDescent="0.25"/>
    <row r="1058" s="3" customFormat="1" x14ac:dyDescent="0.25"/>
    <row r="1059" s="3" customFormat="1" x14ac:dyDescent="0.25"/>
    <row r="1060" s="3" customFormat="1" x14ac:dyDescent="0.25"/>
    <row r="1061" s="3" customFormat="1" x14ac:dyDescent="0.25"/>
    <row r="1062" s="3" customFormat="1" x14ac:dyDescent="0.25"/>
    <row r="1063" s="3" customFormat="1" x14ac:dyDescent="0.25"/>
    <row r="1064" s="3" customFormat="1" x14ac:dyDescent="0.25"/>
    <row r="1065" s="3" customFormat="1" x14ac:dyDescent="0.25"/>
    <row r="1066" s="3" customFormat="1" x14ac:dyDescent="0.25"/>
    <row r="1067" s="3" customFormat="1" x14ac:dyDescent="0.25"/>
    <row r="1068" s="3" customFormat="1" x14ac:dyDescent="0.25"/>
    <row r="1069" s="3" customFormat="1" x14ac:dyDescent="0.25"/>
    <row r="1070" s="3" customFormat="1" x14ac:dyDescent="0.25"/>
    <row r="1071" s="3" customFormat="1" x14ac:dyDescent="0.25"/>
    <row r="1072" s="3" customFormat="1" x14ac:dyDescent="0.25"/>
    <row r="1073" s="3" customFormat="1" x14ac:dyDescent="0.25"/>
    <row r="1074" s="3" customFormat="1" x14ac:dyDescent="0.25"/>
    <row r="1075" s="3" customFormat="1" x14ac:dyDescent="0.25"/>
    <row r="1076" s="3" customFormat="1" x14ac:dyDescent="0.25"/>
    <row r="1077" s="3" customFormat="1" x14ac:dyDescent="0.25"/>
    <row r="1078" s="3" customFormat="1" x14ac:dyDescent="0.25"/>
    <row r="1079" s="3" customFormat="1" x14ac:dyDescent="0.25"/>
    <row r="1080" s="3" customFormat="1" x14ac:dyDescent="0.25"/>
    <row r="1081" s="3" customFormat="1" x14ac:dyDescent="0.25"/>
    <row r="1082" s="3" customFormat="1" x14ac:dyDescent="0.25"/>
    <row r="1083" s="3" customFormat="1" x14ac:dyDescent="0.25"/>
    <row r="1084" s="3" customFormat="1" x14ac:dyDescent="0.25"/>
    <row r="1085" s="3" customFormat="1" x14ac:dyDescent="0.25"/>
    <row r="1086" s="3" customFormat="1" x14ac:dyDescent="0.25"/>
    <row r="1087" s="3" customFormat="1" x14ac:dyDescent="0.25"/>
    <row r="1088" s="3" customFormat="1" x14ac:dyDescent="0.25"/>
    <row r="1089" s="3" customFormat="1" x14ac:dyDescent="0.25"/>
    <row r="1090" s="3" customFormat="1" x14ac:dyDescent="0.25"/>
    <row r="1091" s="3" customFormat="1" x14ac:dyDescent="0.25"/>
    <row r="1092" s="3" customFormat="1" x14ac:dyDescent="0.25"/>
    <row r="1093" s="3" customFormat="1" x14ac:dyDescent="0.25"/>
    <row r="1094" s="3" customFormat="1" x14ac:dyDescent="0.25"/>
    <row r="1095" s="3" customFormat="1" x14ac:dyDescent="0.25"/>
    <row r="1096" s="3" customFormat="1" x14ac:dyDescent="0.25"/>
    <row r="1097" s="3" customFormat="1" x14ac:dyDescent="0.25"/>
    <row r="1098" s="3" customFormat="1" x14ac:dyDescent="0.25"/>
    <row r="1099" s="3" customFormat="1" x14ac:dyDescent="0.25"/>
    <row r="1100" s="3" customFormat="1" x14ac:dyDescent="0.25"/>
    <row r="1101" s="3" customFormat="1" x14ac:dyDescent="0.25"/>
    <row r="1102" s="3" customFormat="1" x14ac:dyDescent="0.25"/>
    <row r="1103" s="3" customFormat="1" x14ac:dyDescent="0.25"/>
    <row r="1104" s="3" customFormat="1" x14ac:dyDescent="0.25"/>
    <row r="1105" s="3" customFormat="1" x14ac:dyDescent="0.25"/>
    <row r="1106" s="3" customFormat="1" x14ac:dyDescent="0.25"/>
    <row r="1107" s="3" customFormat="1" x14ac:dyDescent="0.25"/>
    <row r="1108" s="3" customFormat="1" x14ac:dyDescent="0.25"/>
    <row r="1109" s="3" customFormat="1" x14ac:dyDescent="0.25"/>
    <row r="1110" s="3" customFormat="1" x14ac:dyDescent="0.25"/>
    <row r="1111" s="3" customFormat="1" x14ac:dyDescent="0.25"/>
    <row r="1112" s="3" customFormat="1" x14ac:dyDescent="0.25"/>
    <row r="1113" s="3" customFormat="1" x14ac:dyDescent="0.25"/>
    <row r="1114" s="3" customFormat="1" x14ac:dyDescent="0.25"/>
    <row r="1115" s="3" customFormat="1" x14ac:dyDescent="0.25"/>
    <row r="1116" s="3" customFormat="1" x14ac:dyDescent="0.25"/>
    <row r="1117" s="3" customFormat="1" x14ac:dyDescent="0.25"/>
    <row r="1118" s="3" customFormat="1" x14ac:dyDescent="0.25"/>
    <row r="1119" s="3" customFormat="1" x14ac:dyDescent="0.25"/>
    <row r="1120" s="3" customFormat="1" x14ac:dyDescent="0.25"/>
    <row r="1121" s="3" customFormat="1" x14ac:dyDescent="0.25"/>
    <row r="1122" s="3" customFormat="1" x14ac:dyDescent="0.25"/>
    <row r="1123" s="3" customFormat="1" x14ac:dyDescent="0.25"/>
    <row r="1124" s="3" customFormat="1" x14ac:dyDescent="0.25"/>
    <row r="1125" s="3" customFormat="1" x14ac:dyDescent="0.25"/>
    <row r="1126" s="3" customFormat="1" x14ac:dyDescent="0.25"/>
    <row r="1127" s="3" customFormat="1" x14ac:dyDescent="0.25"/>
    <row r="1128" s="3" customFormat="1" x14ac:dyDescent="0.25"/>
    <row r="1129" s="3" customFormat="1" x14ac:dyDescent="0.25"/>
    <row r="1130" s="3" customFormat="1" x14ac:dyDescent="0.25"/>
    <row r="1131" s="3" customFormat="1" x14ac:dyDescent="0.25"/>
    <row r="1132" s="3" customFormat="1" x14ac:dyDescent="0.25"/>
    <row r="1133" s="3" customFormat="1" x14ac:dyDescent="0.25"/>
    <row r="1134" s="3" customFormat="1" x14ac:dyDescent="0.25"/>
    <row r="1135" s="3" customFormat="1" x14ac:dyDescent="0.25"/>
    <row r="1136" s="3" customFormat="1" x14ac:dyDescent="0.25"/>
    <row r="1137" s="3" customFormat="1" x14ac:dyDescent="0.25"/>
    <row r="1138" s="3" customFormat="1" x14ac:dyDescent="0.25"/>
    <row r="1139" s="3" customFormat="1" x14ac:dyDescent="0.25"/>
    <row r="1140" s="3" customFormat="1" x14ac:dyDescent="0.25"/>
    <row r="1141" s="3" customFormat="1" x14ac:dyDescent="0.25"/>
    <row r="1142" s="3" customFormat="1" x14ac:dyDescent="0.25"/>
    <row r="1143" s="3" customFormat="1" x14ac:dyDescent="0.25"/>
    <row r="1144" s="3" customFormat="1" x14ac:dyDescent="0.25"/>
    <row r="1145" s="3" customFormat="1" x14ac:dyDescent="0.25"/>
    <row r="1146" s="3" customFormat="1" x14ac:dyDescent="0.25"/>
    <row r="1147" s="3" customFormat="1" x14ac:dyDescent="0.25"/>
    <row r="1148" s="3" customFormat="1" x14ac:dyDescent="0.25"/>
    <row r="1149" s="3" customFormat="1" x14ac:dyDescent="0.25"/>
    <row r="1150" s="3" customFormat="1" x14ac:dyDescent="0.25"/>
    <row r="1151" s="3" customFormat="1" x14ac:dyDescent="0.25"/>
    <row r="1152" s="3" customFormat="1" x14ac:dyDescent="0.25"/>
    <row r="1153" s="3" customFormat="1" x14ac:dyDescent="0.25"/>
    <row r="1154" s="3" customFormat="1" x14ac:dyDescent="0.25"/>
    <row r="1155" s="3" customFormat="1" x14ac:dyDescent="0.25"/>
    <row r="1156" s="3" customFormat="1" x14ac:dyDescent="0.25"/>
    <row r="1157" s="3" customFormat="1" x14ac:dyDescent="0.25"/>
    <row r="1158" s="3" customFormat="1" x14ac:dyDescent="0.25"/>
    <row r="1159" s="3" customFormat="1" x14ac:dyDescent="0.25"/>
    <row r="1160" s="3" customFormat="1" x14ac:dyDescent="0.25"/>
    <row r="1161" s="3" customFormat="1" x14ac:dyDescent="0.25"/>
    <row r="1162" s="3" customFormat="1" x14ac:dyDescent="0.25"/>
    <row r="1163" s="3" customFormat="1" x14ac:dyDescent="0.25"/>
    <row r="1164" s="3" customFormat="1" x14ac:dyDescent="0.25"/>
    <row r="1165" s="3" customFormat="1" x14ac:dyDescent="0.25"/>
    <row r="1166" s="3" customFormat="1" x14ac:dyDescent="0.25"/>
    <row r="1167" s="3" customFormat="1" x14ac:dyDescent="0.25"/>
    <row r="1168" s="3" customFormat="1" x14ac:dyDescent="0.25"/>
    <row r="1169" s="3" customFormat="1" x14ac:dyDescent="0.25"/>
    <row r="1170" s="3" customFormat="1" x14ac:dyDescent="0.25"/>
    <row r="1171" s="3" customFormat="1" x14ac:dyDescent="0.25"/>
    <row r="1172" s="3" customFormat="1" x14ac:dyDescent="0.25"/>
    <row r="1173" s="3" customFormat="1" x14ac:dyDescent="0.25"/>
    <row r="1174" s="3" customFormat="1" x14ac:dyDescent="0.25"/>
    <row r="1175" s="3" customFormat="1" x14ac:dyDescent="0.25"/>
    <row r="1176" s="3" customFormat="1" x14ac:dyDescent="0.25"/>
    <row r="1177" s="3" customFormat="1" x14ac:dyDescent="0.25"/>
    <row r="1178" s="3" customFormat="1" x14ac:dyDescent="0.25"/>
    <row r="1179" s="3" customFormat="1" x14ac:dyDescent="0.25"/>
    <row r="1180" s="3" customFormat="1" x14ac:dyDescent="0.25"/>
    <row r="1181" s="3" customFormat="1" x14ac:dyDescent="0.25"/>
    <row r="1182" s="3" customFormat="1" x14ac:dyDescent="0.25"/>
    <row r="1183" s="3" customFormat="1" x14ac:dyDescent="0.25"/>
    <row r="1184" s="3" customFormat="1" x14ac:dyDescent="0.25"/>
    <row r="1185" s="3" customFormat="1" x14ac:dyDescent="0.25"/>
    <row r="1186" s="3" customFormat="1" x14ac:dyDescent="0.25"/>
    <row r="1187" s="3" customFormat="1" x14ac:dyDescent="0.25"/>
    <row r="1188" s="3" customFormat="1" x14ac:dyDescent="0.25"/>
    <row r="1189" s="3" customFormat="1" x14ac:dyDescent="0.25"/>
    <row r="1190" s="3" customFormat="1" x14ac:dyDescent="0.25"/>
    <row r="1191" s="3" customFormat="1" x14ac:dyDescent="0.25"/>
    <row r="1192" s="3" customFormat="1" x14ac:dyDescent="0.25"/>
    <row r="1193" s="3" customFormat="1" x14ac:dyDescent="0.25"/>
    <row r="1194" s="3" customFormat="1" x14ac:dyDescent="0.25"/>
    <row r="1195" s="3" customFormat="1" x14ac:dyDescent="0.25"/>
    <row r="1196" s="3" customFormat="1" x14ac:dyDescent="0.25"/>
    <row r="1197" s="3" customFormat="1" x14ac:dyDescent="0.25"/>
    <row r="1198" s="3" customFormat="1" x14ac:dyDescent="0.25"/>
    <row r="1199" s="3" customFormat="1" x14ac:dyDescent="0.25"/>
    <row r="1200" s="3" customFormat="1" x14ac:dyDescent="0.25"/>
    <row r="1201" s="3" customFormat="1" x14ac:dyDescent="0.25"/>
    <row r="1202" s="3" customFormat="1" x14ac:dyDescent="0.25"/>
    <row r="1203" s="3" customFormat="1" x14ac:dyDescent="0.25"/>
    <row r="1204" s="3" customFormat="1" x14ac:dyDescent="0.25"/>
    <row r="1205" s="3" customFormat="1" x14ac:dyDescent="0.25"/>
    <row r="1206" s="3" customFormat="1" x14ac:dyDescent="0.25"/>
    <row r="1207" s="3" customFormat="1" x14ac:dyDescent="0.25"/>
    <row r="1208" s="3" customFormat="1" x14ac:dyDescent="0.25"/>
    <row r="1209" s="3" customFormat="1" x14ac:dyDescent="0.25"/>
    <row r="1210" s="3" customFormat="1" x14ac:dyDescent="0.25"/>
    <row r="1211" s="3" customFormat="1" x14ac:dyDescent="0.25"/>
    <row r="1212" s="3" customFormat="1" x14ac:dyDescent="0.25"/>
    <row r="1213" s="3" customFormat="1" x14ac:dyDescent="0.25"/>
    <row r="1214" s="3" customFormat="1" x14ac:dyDescent="0.25"/>
    <row r="1215" s="3" customFormat="1" x14ac:dyDescent="0.25"/>
    <row r="1216" s="3" customFormat="1" x14ac:dyDescent="0.25"/>
    <row r="1217" s="3" customFormat="1" x14ac:dyDescent="0.25"/>
    <row r="1218" s="3" customFormat="1" x14ac:dyDescent="0.25"/>
    <row r="1219" s="3" customFormat="1" x14ac:dyDescent="0.25"/>
    <row r="1220" s="3" customFormat="1" x14ac:dyDescent="0.25"/>
    <row r="1221" s="3" customFormat="1" x14ac:dyDescent="0.25"/>
    <row r="1222" s="3" customFormat="1" x14ac:dyDescent="0.25"/>
    <row r="1223" s="3" customFormat="1" x14ac:dyDescent="0.25"/>
    <row r="1224" s="3" customFormat="1" x14ac:dyDescent="0.25"/>
    <row r="1225" s="3" customFormat="1" x14ac:dyDescent="0.25"/>
    <row r="1226" s="3" customFormat="1" x14ac:dyDescent="0.25"/>
    <row r="1227" s="3" customFormat="1" x14ac:dyDescent="0.25"/>
    <row r="1228" s="3" customFormat="1" x14ac:dyDescent="0.25"/>
    <row r="1229" s="3" customFormat="1" x14ac:dyDescent="0.25"/>
    <row r="1230" s="3" customFormat="1" x14ac:dyDescent="0.25"/>
    <row r="1231" s="3" customFormat="1" x14ac:dyDescent="0.25"/>
    <row r="1232" s="3" customFormat="1" x14ac:dyDescent="0.25"/>
    <row r="1233" s="3" customFormat="1" x14ac:dyDescent="0.25"/>
    <row r="1234" s="3" customFormat="1" x14ac:dyDescent="0.25"/>
    <row r="1235" s="3" customFormat="1" x14ac:dyDescent="0.25"/>
    <row r="1236" s="3" customFormat="1" x14ac:dyDescent="0.25"/>
    <row r="1237" s="3" customFormat="1" x14ac:dyDescent="0.25"/>
    <row r="1238" s="3" customFormat="1" x14ac:dyDescent="0.25"/>
    <row r="1239" s="3" customFormat="1" x14ac:dyDescent="0.25"/>
    <row r="1240" s="3" customFormat="1" x14ac:dyDescent="0.25"/>
    <row r="1241" s="3" customFormat="1" x14ac:dyDescent="0.25"/>
    <row r="1242" s="3" customFormat="1" x14ac:dyDescent="0.25"/>
    <row r="1243" s="3" customFormat="1" x14ac:dyDescent="0.25"/>
    <row r="1244" s="3" customFormat="1" x14ac:dyDescent="0.25"/>
    <row r="1245" s="3" customFormat="1" x14ac:dyDescent="0.25"/>
    <row r="1246" s="3" customFormat="1" x14ac:dyDescent="0.25"/>
    <row r="1247" s="3" customFormat="1" x14ac:dyDescent="0.25"/>
    <row r="1248" s="3" customFormat="1" x14ac:dyDescent="0.25"/>
    <row r="1249" s="3" customFormat="1" x14ac:dyDescent="0.25"/>
    <row r="1250" s="3" customFormat="1" x14ac:dyDescent="0.25"/>
    <row r="1251" s="3" customFormat="1" x14ac:dyDescent="0.25"/>
    <row r="1252" s="3" customFormat="1" x14ac:dyDescent="0.25"/>
    <row r="1253" s="3" customFormat="1" x14ac:dyDescent="0.25"/>
    <row r="1254" s="3" customFormat="1" x14ac:dyDescent="0.25"/>
    <row r="1255" s="3" customFormat="1" x14ac:dyDescent="0.25"/>
    <row r="1256" s="3" customFormat="1" x14ac:dyDescent="0.25"/>
    <row r="1257" s="3" customFormat="1" x14ac:dyDescent="0.25"/>
    <row r="1258" s="3" customFormat="1" x14ac:dyDescent="0.25"/>
    <row r="1259" s="3" customFormat="1" x14ac:dyDescent="0.25"/>
    <row r="1260" s="3" customFormat="1" x14ac:dyDescent="0.25"/>
    <row r="1261" s="3" customFormat="1" x14ac:dyDescent="0.25"/>
    <row r="1262" s="3" customFormat="1" x14ac:dyDescent="0.25"/>
    <row r="1263" s="3" customFormat="1" x14ac:dyDescent="0.25"/>
    <row r="1264" s="3" customFormat="1" x14ac:dyDescent="0.25"/>
    <row r="1265" s="3" customFormat="1" x14ac:dyDescent="0.25"/>
    <row r="1266" s="3" customFormat="1" x14ac:dyDescent="0.25"/>
    <row r="1267" s="3" customFormat="1" x14ac:dyDescent="0.25"/>
    <row r="1268" s="3" customFormat="1" x14ac:dyDescent="0.25"/>
    <row r="1269" s="3" customFormat="1" x14ac:dyDescent="0.25"/>
    <row r="1270" s="3" customFormat="1" x14ac:dyDescent="0.25"/>
    <row r="1271" s="3" customFormat="1" x14ac:dyDescent="0.25"/>
    <row r="1272" s="3" customFormat="1" x14ac:dyDescent="0.25"/>
    <row r="1273" s="3" customFormat="1" x14ac:dyDescent="0.25"/>
    <row r="1274" s="3" customFormat="1" x14ac:dyDescent="0.25"/>
    <row r="1275" s="3" customFormat="1" x14ac:dyDescent="0.25"/>
    <row r="1276" s="3" customFormat="1" x14ac:dyDescent="0.25"/>
    <row r="1277" s="3" customFormat="1" x14ac:dyDescent="0.25"/>
    <row r="1278" s="3" customFormat="1" x14ac:dyDescent="0.25"/>
    <row r="1279" s="3" customFormat="1" x14ac:dyDescent="0.25"/>
    <row r="1280" s="3" customFormat="1" x14ac:dyDescent="0.25"/>
    <row r="1281" s="3" customFormat="1" x14ac:dyDescent="0.25"/>
    <row r="1282" s="3" customFormat="1" x14ac:dyDescent="0.25"/>
    <row r="1283" s="3" customFormat="1" x14ac:dyDescent="0.25"/>
    <row r="1284" s="3" customFormat="1" x14ac:dyDescent="0.25"/>
    <row r="1285" s="3" customFormat="1" x14ac:dyDescent="0.25"/>
    <row r="1286" s="3" customFormat="1" x14ac:dyDescent="0.25"/>
    <row r="1287" s="3" customFormat="1" x14ac:dyDescent="0.25"/>
    <row r="1288" s="3" customFormat="1" x14ac:dyDescent="0.25"/>
    <row r="1289" s="3" customFormat="1" x14ac:dyDescent="0.25"/>
    <row r="1290" s="3" customFormat="1" x14ac:dyDescent="0.25"/>
    <row r="1291" s="3" customFormat="1" x14ac:dyDescent="0.25"/>
    <row r="1292" s="3" customFormat="1" x14ac:dyDescent="0.25"/>
    <row r="1293" s="3" customFormat="1" x14ac:dyDescent="0.25"/>
    <row r="1294" s="3" customFormat="1" x14ac:dyDescent="0.25"/>
    <row r="1295" s="3" customFormat="1" x14ac:dyDescent="0.25"/>
    <row r="1296" s="3" customFormat="1" x14ac:dyDescent="0.25"/>
    <row r="1297" s="3" customFormat="1" x14ac:dyDescent="0.25"/>
    <row r="1298" s="3" customFormat="1" x14ac:dyDescent="0.25"/>
    <row r="1299" s="3" customFormat="1" x14ac:dyDescent="0.25"/>
    <row r="1300" s="3" customFormat="1" x14ac:dyDescent="0.25"/>
    <row r="1301" s="3" customFormat="1" x14ac:dyDescent="0.25"/>
    <row r="1302" s="3" customFormat="1" x14ac:dyDescent="0.25"/>
    <row r="1303" s="3" customFormat="1" x14ac:dyDescent="0.25"/>
    <row r="1304" s="3" customFormat="1" x14ac:dyDescent="0.25"/>
    <row r="1305" s="3" customFormat="1" x14ac:dyDescent="0.25"/>
    <row r="1306" s="3" customFormat="1" x14ac:dyDescent="0.25"/>
    <row r="1307" s="3" customFormat="1" x14ac:dyDescent="0.25"/>
    <row r="1308" s="3" customFormat="1" x14ac:dyDescent="0.25"/>
    <row r="1309" s="3" customFormat="1" x14ac:dyDescent="0.25"/>
    <row r="1310" s="3" customFormat="1" x14ac:dyDescent="0.25"/>
    <row r="1311" s="3" customFormat="1" x14ac:dyDescent="0.25"/>
    <row r="1312" s="3" customFormat="1" x14ac:dyDescent="0.25"/>
    <row r="1313" s="3" customFormat="1" x14ac:dyDescent="0.25"/>
    <row r="1314" s="3" customFormat="1" x14ac:dyDescent="0.25"/>
    <row r="1315" s="3" customFormat="1" x14ac:dyDescent="0.25"/>
    <row r="1316" s="3" customFormat="1" x14ac:dyDescent="0.25"/>
    <row r="1317" s="3" customFormat="1" x14ac:dyDescent="0.25"/>
    <row r="1318" s="3" customFormat="1" x14ac:dyDescent="0.25"/>
    <row r="1319" s="3" customFormat="1" x14ac:dyDescent="0.25"/>
    <row r="1320" s="3" customFormat="1" x14ac:dyDescent="0.25"/>
    <row r="1321" s="3" customFormat="1" x14ac:dyDescent="0.25"/>
    <row r="1322" s="3" customFormat="1" x14ac:dyDescent="0.25"/>
    <row r="1323" s="3" customFormat="1" x14ac:dyDescent="0.25"/>
    <row r="1324" s="3" customFormat="1" x14ac:dyDescent="0.25"/>
    <row r="1325" s="3" customFormat="1" x14ac:dyDescent="0.25"/>
    <row r="1326" s="3" customFormat="1" x14ac:dyDescent="0.25"/>
    <row r="1327" s="3" customFormat="1" x14ac:dyDescent="0.25"/>
    <row r="1328" s="3" customFormat="1" x14ac:dyDescent="0.25"/>
    <row r="1329" s="3" customFormat="1" x14ac:dyDescent="0.25"/>
    <row r="1330" s="3" customFormat="1" x14ac:dyDescent="0.25"/>
    <row r="1331" s="3" customFormat="1" x14ac:dyDescent="0.25"/>
    <row r="1332" s="3" customFormat="1" x14ac:dyDescent="0.25"/>
    <row r="1333" s="3" customFormat="1" x14ac:dyDescent="0.25"/>
    <row r="1334" s="3" customFormat="1" x14ac:dyDescent="0.25"/>
    <row r="1335" s="3" customFormat="1" x14ac:dyDescent="0.25"/>
    <row r="1336" s="3" customFormat="1" x14ac:dyDescent="0.25"/>
    <row r="1337" s="3" customFormat="1" x14ac:dyDescent="0.25"/>
    <row r="1338" s="3" customFormat="1" x14ac:dyDescent="0.25"/>
    <row r="1339" s="3" customFormat="1" x14ac:dyDescent="0.25"/>
    <row r="1340" s="3" customFormat="1" x14ac:dyDescent="0.25"/>
    <row r="1341" s="3" customFormat="1" x14ac:dyDescent="0.25"/>
    <row r="1342" s="3" customFormat="1" x14ac:dyDescent="0.25"/>
    <row r="1343" s="3" customFormat="1" x14ac:dyDescent="0.25"/>
    <row r="1344" s="3" customFormat="1" x14ac:dyDescent="0.25"/>
    <row r="1345" s="3" customFormat="1" x14ac:dyDescent="0.25"/>
    <row r="1346" s="3" customFormat="1" x14ac:dyDescent="0.25"/>
    <row r="1347" s="3" customFormat="1" x14ac:dyDescent="0.25"/>
    <row r="1348" s="3" customFormat="1" x14ac:dyDescent="0.25"/>
    <row r="1349" s="3" customFormat="1" x14ac:dyDescent="0.25"/>
    <row r="1350" s="3" customFormat="1" x14ac:dyDescent="0.25"/>
    <row r="1351" s="3" customFormat="1" x14ac:dyDescent="0.25"/>
    <row r="1352" s="3" customFormat="1" x14ac:dyDescent="0.25"/>
    <row r="1353" s="3" customFormat="1" x14ac:dyDescent="0.25"/>
    <row r="1354" s="3" customFormat="1" x14ac:dyDescent="0.25"/>
    <row r="1355" s="3" customFormat="1" x14ac:dyDescent="0.25"/>
    <row r="1356" s="3" customFormat="1" x14ac:dyDescent="0.25"/>
    <row r="1357" s="3" customFormat="1" x14ac:dyDescent="0.25"/>
    <row r="1358" s="3" customFormat="1" x14ac:dyDescent="0.25"/>
    <row r="1359" s="3" customFormat="1" x14ac:dyDescent="0.25"/>
    <row r="1360" s="3" customFormat="1" x14ac:dyDescent="0.25"/>
    <row r="1361" s="3" customFormat="1" x14ac:dyDescent="0.25"/>
    <row r="1362" s="3" customFormat="1" x14ac:dyDescent="0.25"/>
    <row r="1363" s="3" customFormat="1" x14ac:dyDescent="0.25"/>
    <row r="1364" s="3" customFormat="1" x14ac:dyDescent="0.25"/>
    <row r="1365" s="3" customFormat="1" x14ac:dyDescent="0.25"/>
    <row r="1366" s="3" customFormat="1" x14ac:dyDescent="0.25"/>
    <row r="1367" s="3" customFormat="1" x14ac:dyDescent="0.25"/>
    <row r="1368" s="3" customFormat="1" x14ac:dyDescent="0.25"/>
    <row r="1369" s="3" customFormat="1" x14ac:dyDescent="0.25"/>
    <row r="1370" s="3" customFormat="1" x14ac:dyDescent="0.25"/>
    <row r="1371" s="3" customFormat="1" x14ac:dyDescent="0.25"/>
    <row r="1372" s="3" customFormat="1" x14ac:dyDescent="0.25"/>
    <row r="1373" s="3" customFormat="1" x14ac:dyDescent="0.25"/>
    <row r="1374" s="3" customFormat="1" x14ac:dyDescent="0.25"/>
    <row r="1375" s="3" customFormat="1" x14ac:dyDescent="0.25"/>
    <row r="1376" s="3" customFormat="1" x14ac:dyDescent="0.25"/>
    <row r="1377" s="3" customFormat="1" x14ac:dyDescent="0.25"/>
    <row r="1378" s="3" customFormat="1" x14ac:dyDescent="0.25"/>
    <row r="1379" s="3" customFormat="1" x14ac:dyDescent="0.25"/>
    <row r="1380" s="3" customFormat="1" x14ac:dyDescent="0.25"/>
    <row r="1381" s="3" customFormat="1" x14ac:dyDescent="0.25"/>
    <row r="1382" s="3" customFormat="1" x14ac:dyDescent="0.25"/>
    <row r="1383" s="3" customFormat="1" x14ac:dyDescent="0.25"/>
    <row r="1384" s="3" customFormat="1" x14ac:dyDescent="0.25"/>
    <row r="1385" s="3" customFormat="1" x14ac:dyDescent="0.25"/>
    <row r="1386" s="3" customFormat="1" x14ac:dyDescent="0.25"/>
    <row r="1387" s="3" customFormat="1" x14ac:dyDescent="0.25"/>
    <row r="1388" s="3" customFormat="1" x14ac:dyDescent="0.25"/>
    <row r="1389" s="3" customFormat="1" x14ac:dyDescent="0.25"/>
    <row r="1390" s="3" customFormat="1" x14ac:dyDescent="0.25"/>
    <row r="1391" s="3" customFormat="1" x14ac:dyDescent="0.25"/>
    <row r="1392" s="3" customFormat="1" x14ac:dyDescent="0.25"/>
    <row r="1393" s="3" customFormat="1" x14ac:dyDescent="0.25"/>
    <row r="1394" s="3" customFormat="1" x14ac:dyDescent="0.25"/>
    <row r="1395" s="3" customFormat="1" x14ac:dyDescent="0.25"/>
    <row r="1396" s="3" customFormat="1" x14ac:dyDescent="0.25"/>
    <row r="1397" s="3" customFormat="1" x14ac:dyDescent="0.25"/>
    <row r="1398" s="3" customFormat="1" x14ac:dyDescent="0.25"/>
    <row r="1399" s="3" customFormat="1" x14ac:dyDescent="0.25"/>
    <row r="1400" s="3" customFormat="1" x14ac:dyDescent="0.25"/>
    <row r="1401" s="3" customFormat="1" x14ac:dyDescent="0.25"/>
    <row r="1402" s="3" customFormat="1" x14ac:dyDescent="0.25"/>
    <row r="1403" s="3" customFormat="1" x14ac:dyDescent="0.25"/>
    <row r="1404" s="3" customFormat="1" x14ac:dyDescent="0.25"/>
    <row r="1405" s="3" customFormat="1" x14ac:dyDescent="0.25"/>
    <row r="1406" s="3" customFormat="1" x14ac:dyDescent="0.25"/>
    <row r="1407" s="3" customFormat="1" x14ac:dyDescent="0.25"/>
    <row r="1408" s="3" customFormat="1" x14ac:dyDescent="0.25"/>
    <row r="1409" s="3" customFormat="1" x14ac:dyDescent="0.25"/>
    <row r="1410" s="3" customFormat="1" x14ac:dyDescent="0.25"/>
    <row r="1411" s="3" customFormat="1" x14ac:dyDescent="0.25"/>
    <row r="1412" s="3" customFormat="1" x14ac:dyDescent="0.25"/>
    <row r="1413" s="3" customFormat="1" x14ac:dyDescent="0.25"/>
    <row r="1414" s="3" customFormat="1" x14ac:dyDescent="0.25"/>
    <row r="1415" s="3" customFormat="1" x14ac:dyDescent="0.25"/>
    <row r="1416" s="3" customFormat="1" x14ac:dyDescent="0.25"/>
    <row r="1417" s="3" customFormat="1" x14ac:dyDescent="0.25"/>
    <row r="1418" s="3" customFormat="1" x14ac:dyDescent="0.25"/>
    <row r="1419" s="3" customFormat="1" x14ac:dyDescent="0.25"/>
    <row r="1420" s="3" customFormat="1" x14ac:dyDescent="0.25"/>
    <row r="1421" s="3" customFormat="1" x14ac:dyDescent="0.25"/>
    <row r="1422" s="3" customFormat="1" x14ac:dyDescent="0.25"/>
    <row r="1423" s="3" customFormat="1" x14ac:dyDescent="0.25"/>
    <row r="1424" s="3" customFormat="1" x14ac:dyDescent="0.25"/>
    <row r="1425" s="3" customFormat="1" x14ac:dyDescent="0.25"/>
    <row r="1426" s="3" customFormat="1" x14ac:dyDescent="0.25"/>
    <row r="1427" s="3" customFormat="1" x14ac:dyDescent="0.25"/>
    <row r="1428" s="3" customFormat="1" x14ac:dyDescent="0.25"/>
    <row r="1429" s="3" customFormat="1" x14ac:dyDescent="0.25"/>
    <row r="1430" s="3" customFormat="1" x14ac:dyDescent="0.25"/>
    <row r="1431" s="3" customFormat="1" x14ac:dyDescent="0.25"/>
    <row r="1432" s="3" customFormat="1" x14ac:dyDescent="0.25"/>
    <row r="1433" s="3" customFormat="1" x14ac:dyDescent="0.25"/>
    <row r="1434" s="3" customFormat="1" x14ac:dyDescent="0.25"/>
    <row r="1435" s="3" customFormat="1" x14ac:dyDescent="0.25"/>
    <row r="1436" s="3" customFormat="1" x14ac:dyDescent="0.25"/>
    <row r="1437" s="3" customFormat="1" x14ac:dyDescent="0.25"/>
    <row r="1438" s="3" customFormat="1" x14ac:dyDescent="0.25"/>
    <row r="1439" s="3" customFormat="1" x14ac:dyDescent="0.25"/>
    <row r="1440" s="3" customFormat="1" x14ac:dyDescent="0.25"/>
    <row r="1441" s="3" customFormat="1" x14ac:dyDescent="0.25"/>
    <row r="1442" s="3" customFormat="1" x14ac:dyDescent="0.25"/>
    <row r="1443" s="3" customFormat="1" x14ac:dyDescent="0.25"/>
    <row r="1444" s="3" customFormat="1" x14ac:dyDescent="0.25"/>
    <row r="1445" s="3" customFormat="1" x14ac:dyDescent="0.25"/>
    <row r="1446" s="3" customFormat="1" x14ac:dyDescent="0.25"/>
    <row r="1447" s="3" customFormat="1" x14ac:dyDescent="0.25"/>
    <row r="1448" s="3" customFormat="1" x14ac:dyDescent="0.25"/>
    <row r="1449" s="3" customFormat="1" x14ac:dyDescent="0.25"/>
    <row r="1450" s="3" customFormat="1" x14ac:dyDescent="0.25"/>
    <row r="1451" s="3" customFormat="1" x14ac:dyDescent="0.25"/>
    <row r="1452" s="3" customFormat="1" x14ac:dyDescent="0.25"/>
    <row r="1453" s="3" customFormat="1" x14ac:dyDescent="0.25"/>
    <row r="1454" s="3" customFormat="1" x14ac:dyDescent="0.25"/>
    <row r="1455" s="3" customFormat="1" x14ac:dyDescent="0.25"/>
    <row r="1456" s="3" customFormat="1" x14ac:dyDescent="0.25"/>
    <row r="1457" s="3" customFormat="1" x14ac:dyDescent="0.25"/>
    <row r="1458" s="3" customFormat="1" x14ac:dyDescent="0.25"/>
    <row r="1459" s="3" customFormat="1" x14ac:dyDescent="0.25"/>
    <row r="1460" s="3" customFormat="1" x14ac:dyDescent="0.25"/>
    <row r="1461" s="3" customFormat="1" x14ac:dyDescent="0.25"/>
    <row r="1462" s="3" customFormat="1" x14ac:dyDescent="0.25"/>
    <row r="1463" s="3" customFormat="1" x14ac:dyDescent="0.25"/>
    <row r="1464" s="3" customFormat="1" x14ac:dyDescent="0.25"/>
    <row r="1465" s="3" customFormat="1" x14ac:dyDescent="0.25"/>
    <row r="1466" s="3" customFormat="1" x14ac:dyDescent="0.25"/>
    <row r="1467" s="3" customFormat="1" x14ac:dyDescent="0.25"/>
    <row r="1468" s="3" customFormat="1" x14ac:dyDescent="0.25"/>
    <row r="1469" s="3" customFormat="1" x14ac:dyDescent="0.25"/>
    <row r="1470" s="3" customFormat="1" x14ac:dyDescent="0.25"/>
    <row r="1471" s="3" customFormat="1" x14ac:dyDescent="0.25"/>
    <row r="1472" s="3" customFormat="1" x14ac:dyDescent="0.25"/>
    <row r="1473" s="3" customFormat="1" x14ac:dyDescent="0.25"/>
    <row r="1474" s="3" customFormat="1" x14ac:dyDescent="0.25"/>
    <row r="1475" s="3" customFormat="1" x14ac:dyDescent="0.25"/>
    <row r="1476" s="3" customFormat="1" x14ac:dyDescent="0.25"/>
    <row r="1477" s="3" customFormat="1" x14ac:dyDescent="0.25"/>
    <row r="1478" s="3" customFormat="1" x14ac:dyDescent="0.25"/>
    <row r="1479" s="3" customFormat="1" x14ac:dyDescent="0.25"/>
    <row r="1480" s="3" customFormat="1" x14ac:dyDescent="0.25"/>
    <row r="1481" s="3" customFormat="1" x14ac:dyDescent="0.25"/>
    <row r="1482" s="3" customFormat="1" x14ac:dyDescent="0.25"/>
    <row r="1483" s="3" customFormat="1" x14ac:dyDescent="0.25"/>
    <row r="1484" s="3" customFormat="1" x14ac:dyDescent="0.25"/>
    <row r="1485" s="3" customFormat="1" x14ac:dyDescent="0.25"/>
    <row r="1486" s="3" customFormat="1" x14ac:dyDescent="0.25"/>
    <row r="1487" s="3" customFormat="1" x14ac:dyDescent="0.25"/>
    <row r="1488" s="3" customFormat="1" x14ac:dyDescent="0.25"/>
    <row r="1489" s="3" customFormat="1" x14ac:dyDescent="0.25"/>
    <row r="1490" s="3" customFormat="1" x14ac:dyDescent="0.25"/>
    <row r="1491" s="3" customFormat="1" x14ac:dyDescent="0.25"/>
    <row r="1492" s="3" customFormat="1" x14ac:dyDescent="0.25"/>
    <row r="1493" s="3" customFormat="1" x14ac:dyDescent="0.25"/>
    <row r="1494" s="3" customFormat="1" x14ac:dyDescent="0.25"/>
    <row r="1495" s="3" customFormat="1" x14ac:dyDescent="0.25"/>
    <row r="1496" s="3" customFormat="1" x14ac:dyDescent="0.25"/>
    <row r="1497" s="3" customFormat="1" x14ac:dyDescent="0.25"/>
    <row r="1498" s="3" customFormat="1" x14ac:dyDescent="0.25"/>
    <row r="1499" s="3" customFormat="1" x14ac:dyDescent="0.25"/>
    <row r="1500" s="3" customFormat="1" x14ac:dyDescent="0.25"/>
    <row r="1501" s="3" customFormat="1" x14ac:dyDescent="0.25"/>
    <row r="1502" s="3" customFormat="1" x14ac:dyDescent="0.25"/>
    <row r="1503" s="3" customFormat="1" x14ac:dyDescent="0.25"/>
    <row r="1504" s="3" customFormat="1" x14ac:dyDescent="0.25"/>
    <row r="1505" s="3" customFormat="1" x14ac:dyDescent="0.25"/>
    <row r="1506" s="3" customFormat="1" x14ac:dyDescent="0.25"/>
    <row r="1507" s="3" customFormat="1" x14ac:dyDescent="0.25"/>
    <row r="1508" s="3" customFormat="1" x14ac:dyDescent="0.25"/>
    <row r="1509" s="3" customFormat="1" x14ac:dyDescent="0.25"/>
    <row r="1510" s="3" customFormat="1" x14ac:dyDescent="0.25"/>
    <row r="1511" s="3" customFormat="1" x14ac:dyDescent="0.25"/>
    <row r="1512" s="3" customFormat="1" x14ac:dyDescent="0.25"/>
    <row r="1513" s="3" customFormat="1" x14ac:dyDescent="0.25"/>
    <row r="1514" s="3" customFormat="1" x14ac:dyDescent="0.25"/>
    <row r="1515" s="3" customFormat="1" x14ac:dyDescent="0.25"/>
    <row r="1516" s="3" customFormat="1" x14ac:dyDescent="0.25"/>
    <row r="1517" s="3" customFormat="1" x14ac:dyDescent="0.25"/>
    <row r="1518" s="3" customFormat="1" x14ac:dyDescent="0.25"/>
    <row r="1519" s="3" customFormat="1" x14ac:dyDescent="0.25"/>
    <row r="1520" s="3" customFormat="1" x14ac:dyDescent="0.25"/>
    <row r="1521" spans="5:8" s="3" customFormat="1" x14ac:dyDescent="0.25"/>
    <row r="1522" spans="5:8" s="3" customFormat="1" x14ac:dyDescent="0.25"/>
    <row r="1523" spans="5:8" s="3" customFormat="1" x14ac:dyDescent="0.25"/>
    <row r="1524" spans="5:8" s="3" customFormat="1" x14ac:dyDescent="0.25"/>
    <row r="1525" spans="5:8" x14ac:dyDescent="0.25">
      <c r="E1525" s="3"/>
      <c r="F1525" s="3"/>
      <c r="G1525" s="3"/>
      <c r="H1525" s="3"/>
    </row>
    <row r="1526" spans="5:8" x14ac:dyDescent="0.25">
      <c r="E1526" s="3"/>
      <c r="F1526" s="3"/>
      <c r="G1526" s="3"/>
      <c r="H1526" s="3"/>
    </row>
    <row r="1527" spans="5:8" x14ac:dyDescent="0.25">
      <c r="E1527" s="3"/>
      <c r="F1527" s="3"/>
      <c r="G1527" s="3"/>
      <c r="H1527" s="3"/>
    </row>
    <row r="1528" spans="5:8" x14ac:dyDescent="0.25">
      <c r="E1528" s="3"/>
      <c r="F1528" s="3"/>
      <c r="G1528" s="3"/>
      <c r="H1528" s="3"/>
    </row>
    <row r="1529" spans="5:8" x14ac:dyDescent="0.25">
      <c r="E1529" s="3"/>
      <c r="F1529" s="3"/>
      <c r="G1529" s="3"/>
      <c r="H1529" s="3"/>
    </row>
    <row r="1530" spans="5:8" x14ac:dyDescent="0.25">
      <c r="E1530" s="3"/>
      <c r="F1530" s="3"/>
      <c r="G1530" s="3"/>
      <c r="H1530" s="3"/>
    </row>
    <row r="1531" spans="5:8" x14ac:dyDescent="0.25">
      <c r="E1531" s="3"/>
      <c r="F1531" s="3"/>
      <c r="G1531" s="3"/>
      <c r="H1531" s="3"/>
    </row>
    <row r="1532" spans="5:8" x14ac:dyDescent="0.25">
      <c r="E1532" s="3"/>
      <c r="F1532" s="3"/>
      <c r="G1532" s="3"/>
      <c r="H1532" s="3"/>
    </row>
    <row r="1533" spans="5:8" x14ac:dyDescent="0.25">
      <c r="E1533" s="3"/>
      <c r="F1533" s="3"/>
      <c r="G1533" s="3"/>
      <c r="H1533" s="3"/>
    </row>
    <row r="1534" spans="5:8" x14ac:dyDescent="0.25">
      <c r="E1534" s="3"/>
      <c r="F1534" s="3"/>
      <c r="G1534" s="3"/>
      <c r="H1534" s="3"/>
    </row>
    <row r="1535" spans="5:8" x14ac:dyDescent="0.25">
      <c r="E1535" s="3"/>
      <c r="F1535" s="3"/>
      <c r="G1535" s="3"/>
      <c r="H1535" s="3"/>
    </row>
    <row r="1536" spans="5:8" x14ac:dyDescent="0.25">
      <c r="E1536" s="3"/>
      <c r="F1536" s="3"/>
      <c r="G1536" s="3"/>
      <c r="H1536" s="3"/>
    </row>
    <row r="1537" spans="5:8" x14ac:dyDescent="0.25">
      <c r="E1537" s="3"/>
      <c r="F1537" s="3"/>
      <c r="G1537" s="3"/>
      <c r="H1537" s="3"/>
    </row>
    <row r="1538" spans="5:8" x14ac:dyDescent="0.25">
      <c r="E1538" s="3"/>
      <c r="F1538" s="3"/>
      <c r="G1538" s="3"/>
      <c r="H1538" s="3"/>
    </row>
    <row r="1539" spans="5:8" x14ac:dyDescent="0.25">
      <c r="E1539" s="3"/>
      <c r="F1539" s="3"/>
      <c r="G1539" s="3"/>
      <c r="H1539" s="3"/>
    </row>
    <row r="1540" spans="5:8" x14ac:dyDescent="0.25">
      <c r="E1540" s="3"/>
      <c r="F1540" s="3"/>
      <c r="G1540" s="3"/>
      <c r="H1540" s="3"/>
    </row>
    <row r="1541" spans="5:8" x14ac:dyDescent="0.25">
      <c r="E1541" s="3"/>
      <c r="F1541" s="3"/>
      <c r="G1541" s="3"/>
      <c r="H1541" s="3"/>
    </row>
    <row r="1542" spans="5:8" x14ac:dyDescent="0.25">
      <c r="E1542" s="3"/>
      <c r="F1542" s="3"/>
      <c r="G1542" s="3"/>
      <c r="H1542" s="3"/>
    </row>
    <row r="1543" spans="5:8" x14ac:dyDescent="0.25">
      <c r="E1543" s="3"/>
      <c r="F1543" s="3"/>
      <c r="G1543" s="3"/>
      <c r="H1543" s="3"/>
    </row>
    <row r="1544" spans="5:8" x14ac:dyDescent="0.25">
      <c r="E1544" s="3"/>
      <c r="F1544" s="3"/>
      <c r="G1544" s="3"/>
      <c r="H1544" s="3"/>
    </row>
    <row r="1545" spans="5:8" x14ac:dyDescent="0.25">
      <c r="E1545" s="3"/>
      <c r="F1545" s="3"/>
      <c r="G1545" s="3"/>
      <c r="H1545" s="3"/>
    </row>
    <row r="1546" spans="5:8" x14ac:dyDescent="0.25">
      <c r="E1546" s="3"/>
      <c r="F1546" s="3"/>
      <c r="G1546" s="3"/>
      <c r="H1546" s="3"/>
    </row>
    <row r="1547" spans="5:8" x14ac:dyDescent="0.25">
      <c r="E1547" s="3"/>
      <c r="F1547" s="3"/>
      <c r="G1547" s="3"/>
      <c r="H1547" s="3"/>
    </row>
    <row r="1548" spans="5:8" x14ac:dyDescent="0.25">
      <c r="E1548" s="3"/>
      <c r="F1548" s="3"/>
      <c r="G1548" s="3"/>
      <c r="H1548" s="3"/>
    </row>
    <row r="1549" spans="5:8" x14ac:dyDescent="0.25">
      <c r="E1549" s="3"/>
      <c r="F1549" s="3"/>
      <c r="G1549" s="3"/>
      <c r="H1549" s="3"/>
    </row>
    <row r="1550" spans="5:8" x14ac:dyDescent="0.25">
      <c r="E1550" s="3"/>
      <c r="F1550" s="3"/>
      <c r="G1550" s="3"/>
      <c r="H1550" s="3"/>
    </row>
    <row r="1551" spans="5:8" x14ac:dyDescent="0.25">
      <c r="E1551" s="3"/>
      <c r="F1551" s="3"/>
      <c r="G1551" s="3"/>
      <c r="H1551" s="3"/>
    </row>
    <row r="1552" spans="5:8" x14ac:dyDescent="0.25">
      <c r="E1552" s="3"/>
      <c r="F1552" s="3"/>
      <c r="G1552" s="3"/>
      <c r="H1552" s="3"/>
    </row>
    <row r="1553" spans="5:8" x14ac:dyDescent="0.25">
      <c r="E1553" s="3"/>
      <c r="F1553" s="3"/>
      <c r="G1553" s="3"/>
      <c r="H1553" s="3"/>
    </row>
    <row r="1554" spans="5:8" x14ac:dyDescent="0.25">
      <c r="E1554" s="3"/>
      <c r="F1554" s="3"/>
      <c r="G1554" s="3"/>
      <c r="H1554" s="3"/>
    </row>
    <row r="1555" spans="5:8" x14ac:dyDescent="0.25">
      <c r="E1555" s="3"/>
      <c r="F1555" s="3"/>
      <c r="G1555" s="3"/>
      <c r="H1555" s="3"/>
    </row>
    <row r="1556" spans="5:8" x14ac:dyDescent="0.25">
      <c r="E1556" s="3"/>
      <c r="F1556" s="3"/>
      <c r="G1556" s="3"/>
      <c r="H1556" s="3"/>
    </row>
    <row r="1557" spans="5:8" x14ac:dyDescent="0.25">
      <c r="E1557" s="3"/>
      <c r="F1557" s="3"/>
      <c r="G1557" s="3"/>
      <c r="H1557" s="3"/>
    </row>
  </sheetData>
  <autoFilter ref="A1:K92" xr:uid="{F4B0CCB2-1FAB-471C-A0D4-AB805C9FD285}">
    <filterColumn colId="0" showButton="0"/>
    <filterColumn colId="1" showButton="0"/>
    <filterColumn colId="4" showButton="0"/>
  </autoFilter>
  <mergeCells count="2">
    <mergeCell ref="A1:C1"/>
    <mergeCell ref="E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3</vt:i4>
      </vt:variant>
      <vt:variant>
        <vt:lpstr>Benoemde bereiken</vt:lpstr>
      </vt:variant>
      <vt:variant>
        <vt:i4>34</vt:i4>
      </vt:variant>
    </vt:vector>
  </HeadingPairs>
  <TitlesOfParts>
    <vt:vector size="37" baseType="lpstr">
      <vt:lpstr>Selectietool</vt:lpstr>
      <vt:lpstr>Revisielijst</vt:lpstr>
      <vt:lpstr>Data</vt:lpstr>
      <vt:lpstr>WPU3c</vt:lpstr>
      <vt:lpstr>WPU3CO</vt:lpstr>
      <vt:lpstr>WPU3CS</vt:lpstr>
      <vt:lpstr>WPU3iS</vt:lpstr>
      <vt:lpstr>WPU55C</vt:lpstr>
      <vt:lpstr>WPU55C.</vt:lpstr>
      <vt:lpstr>WPU55CE</vt:lpstr>
      <vt:lpstr>WPU55CO</vt:lpstr>
      <vt:lpstr>WPU55i</vt:lpstr>
      <vt:lpstr>WPU55iCO</vt:lpstr>
      <vt:lpstr>WPU55iE</vt:lpstr>
      <vt:lpstr>WPU5C230V</vt:lpstr>
      <vt:lpstr>WPU5CO</vt:lpstr>
      <vt:lpstr>WPU5CO.</vt:lpstr>
      <vt:lpstr>WPU5CO230V</vt:lpstr>
      <vt:lpstr>WPU5CS</vt:lpstr>
      <vt:lpstr>WPU5CS.</vt:lpstr>
      <vt:lpstr>WPU5i230V</vt:lpstr>
      <vt:lpstr>WPU5iS</vt:lpstr>
      <vt:lpstr>WPU5iS.</vt:lpstr>
      <vt:lpstr>WPU65C</vt:lpstr>
      <vt:lpstr>WPU65C.</vt:lpstr>
      <vt:lpstr>WPU65CE</vt:lpstr>
      <vt:lpstr>WPU65CO</vt:lpstr>
      <vt:lpstr>WPU65i</vt:lpstr>
      <vt:lpstr>WPU65iCO</vt:lpstr>
      <vt:lpstr>WPU65iE</vt:lpstr>
      <vt:lpstr>WPU75C</vt:lpstr>
      <vt:lpstr>WPU75C.</vt:lpstr>
      <vt:lpstr>WPU75CE</vt:lpstr>
      <vt:lpstr>WPU75CO</vt:lpstr>
      <vt:lpstr>WPU75i</vt:lpstr>
      <vt:lpstr>WPU75iCO</vt:lpstr>
      <vt:lpstr>WPU75iE</vt:lpstr>
    </vt:vector>
  </TitlesOfParts>
  <Company>Itho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van der Grijn - Blokland</dc:creator>
  <cp:lastModifiedBy>Mattijs Langhorst</cp:lastModifiedBy>
  <cp:lastPrinted>2019-05-13T12:06:17Z</cp:lastPrinted>
  <dcterms:created xsi:type="dcterms:W3CDTF">2015-06-19T09:42:10Z</dcterms:created>
  <dcterms:modified xsi:type="dcterms:W3CDTF">2021-05-20T14:35:18Z</dcterms:modified>
</cp:coreProperties>
</file>